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cyeldan/Documents/DOC/Cumhuriyet/"/>
    </mc:Choice>
  </mc:AlternateContent>
  <xr:revisionPtr revIDLastSave="0" documentId="8_{5E429D2A-9A4C-3849-9187-D983AB2D3C5C}" xr6:coauthVersionLast="47" xr6:coauthVersionMax="47" xr10:uidLastSave="{00000000-0000-0000-0000-000000000000}"/>
  <bookViews>
    <workbookView xWindow="8380" yWindow="1600" windowWidth="26840" windowHeight="15940" xr2:uid="{BE47F3A5-4C56-DA46-8BB7-E4BAF76D7946}"/>
  </bookViews>
  <sheets>
    <sheet name="ER_Price_Monthlydata" sheetId="1" r:id="rId1"/>
  </sheets>
  <externalReferences>
    <externalReference r:id="rId2"/>
  </externalReferences>
  <definedNames>
    <definedName name="_Order1" hidden="1">255</definedName>
    <definedName name="HTML_CodePage" hidden="1">1254</definedName>
    <definedName name="HTML_Email" hidden="1">""</definedName>
    <definedName name="HTML_Header" hidden="1">"Tablo I-C Analiz"</definedName>
    <definedName name="HTML_LastUpdate" hidden="1">"21.12.2000"</definedName>
    <definedName name="HTML_LineAfter" hidden="1">TRUE</definedName>
    <definedName name="HTML_LineBefore" hidden="1">TRUE</definedName>
    <definedName name="HTML_Name" hidden="1">"Kubilay YILMAZ"</definedName>
    <definedName name="HTML_OBDlg2" hidden="1">TRUE</definedName>
    <definedName name="HTML_OBDlg4" hidden="1">TRUE</definedName>
    <definedName name="HTML_OS" hidden="1">0</definedName>
    <definedName name="HTML_PathFile" hidden="1">"C:\MBRM\MyHTML.htm"</definedName>
    <definedName name="HTML_Title" hidden="1">"Hepsi"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1" l="1"/>
  <c r="L2" i="1"/>
  <c r="I2" i="1" s="1"/>
  <c r="K2" i="1" s="1"/>
  <c r="C3" i="1"/>
  <c r="L3" i="1"/>
  <c r="I3" i="1" s="1"/>
  <c r="K3" i="1" s="1"/>
  <c r="C4" i="1"/>
  <c r="L4" i="1"/>
  <c r="C5" i="1"/>
  <c r="L5" i="1"/>
  <c r="I5" i="1" s="1"/>
  <c r="K5" i="1" s="1"/>
  <c r="C6" i="1"/>
  <c r="L6" i="1"/>
  <c r="C7" i="1"/>
  <c r="L7" i="1"/>
  <c r="C8" i="1"/>
  <c r="L8" i="1"/>
  <c r="J8" i="1" s="1"/>
  <c r="C9" i="1"/>
  <c r="L9" i="1"/>
  <c r="C10" i="1"/>
  <c r="L10" i="1"/>
  <c r="I10" i="1" s="1"/>
  <c r="K10" i="1" s="1"/>
  <c r="C11" i="1"/>
  <c r="L11" i="1"/>
  <c r="I11" i="1" s="1"/>
  <c r="K11" i="1" s="1"/>
  <c r="C12" i="1"/>
  <c r="L12" i="1"/>
  <c r="I12" i="1" s="1"/>
  <c r="K12" i="1" s="1"/>
  <c r="C13" i="1"/>
  <c r="L13" i="1"/>
  <c r="I13" i="1" s="1"/>
  <c r="K13" i="1" s="1"/>
  <c r="C14" i="1"/>
  <c r="L14" i="1"/>
  <c r="I14" i="1" s="1"/>
  <c r="K14" i="1" s="1"/>
  <c r="C15" i="1"/>
  <c r="L15" i="1"/>
  <c r="I15" i="1" s="1"/>
  <c r="K15" i="1" s="1"/>
  <c r="C16" i="1"/>
  <c r="L16" i="1"/>
  <c r="I16" i="1" s="1"/>
  <c r="K16" i="1" s="1"/>
  <c r="C17" i="1"/>
  <c r="L17" i="1"/>
  <c r="C18" i="1"/>
  <c r="L18" i="1"/>
  <c r="I18" i="1" s="1"/>
  <c r="K18" i="1" s="1"/>
  <c r="C19" i="1"/>
  <c r="L19" i="1"/>
  <c r="I19" i="1" s="1"/>
  <c r="K19" i="1" s="1"/>
  <c r="C20" i="1"/>
  <c r="J20" i="1"/>
  <c r="L20" i="1"/>
  <c r="I20" i="1" s="1"/>
  <c r="K20" i="1" s="1"/>
  <c r="C21" i="1"/>
  <c r="L21" i="1"/>
  <c r="I21" i="1" s="1"/>
  <c r="K21" i="1" s="1"/>
  <c r="C22" i="1"/>
  <c r="L22" i="1"/>
  <c r="C23" i="1"/>
  <c r="L23" i="1"/>
  <c r="C24" i="1"/>
  <c r="L24" i="1"/>
  <c r="I24" i="1" s="1"/>
  <c r="K24" i="1" s="1"/>
  <c r="C25" i="1"/>
  <c r="L25" i="1"/>
  <c r="C26" i="1"/>
  <c r="L26" i="1"/>
  <c r="C27" i="1"/>
  <c r="L27" i="1"/>
  <c r="C28" i="1"/>
  <c r="L28" i="1"/>
  <c r="C29" i="1"/>
  <c r="L29" i="1"/>
  <c r="I29" i="1" s="1"/>
  <c r="K29" i="1" s="1"/>
  <c r="C30" i="1"/>
  <c r="L30" i="1"/>
  <c r="I30" i="1" s="1"/>
  <c r="K30" i="1" s="1"/>
  <c r="C31" i="1"/>
  <c r="L31" i="1"/>
  <c r="C32" i="1"/>
  <c r="L32" i="1"/>
  <c r="I32" i="1" s="1"/>
  <c r="K32" i="1" s="1"/>
  <c r="C33" i="1"/>
  <c r="L33" i="1"/>
  <c r="C34" i="1"/>
  <c r="L34" i="1"/>
  <c r="C35" i="1"/>
  <c r="L35" i="1"/>
  <c r="C36" i="1"/>
  <c r="L36" i="1"/>
  <c r="C37" i="1"/>
  <c r="L37" i="1"/>
  <c r="I37" i="1" s="1"/>
  <c r="K37" i="1" s="1"/>
  <c r="C38" i="1"/>
  <c r="L38" i="1"/>
  <c r="J38" i="1" s="1"/>
  <c r="C39" i="1"/>
  <c r="L39" i="1"/>
  <c r="C40" i="1"/>
  <c r="L40" i="1"/>
  <c r="I40" i="1" s="1"/>
  <c r="C41" i="1"/>
  <c r="L41" i="1"/>
  <c r="C42" i="1"/>
  <c r="L42" i="1"/>
  <c r="C43" i="1"/>
  <c r="L43" i="1"/>
  <c r="C44" i="1"/>
  <c r="L44" i="1"/>
  <c r="C45" i="1"/>
  <c r="L45" i="1"/>
  <c r="C46" i="1"/>
  <c r="L46" i="1"/>
  <c r="I46" i="1" s="1"/>
  <c r="K46" i="1" s="1"/>
  <c r="C47" i="1"/>
  <c r="L47" i="1"/>
  <c r="C48" i="1"/>
  <c r="L48" i="1"/>
  <c r="I48" i="1" s="1"/>
  <c r="K48" i="1" s="1"/>
  <c r="C49" i="1"/>
  <c r="L49" i="1"/>
  <c r="C50" i="1"/>
  <c r="L50" i="1"/>
  <c r="C51" i="1"/>
  <c r="L51" i="1"/>
  <c r="C52" i="1"/>
  <c r="L52" i="1"/>
  <c r="J52" i="1" s="1"/>
  <c r="C53" i="1"/>
  <c r="L53" i="1"/>
  <c r="I53" i="1" s="1"/>
  <c r="K53" i="1" s="1"/>
  <c r="C54" i="1"/>
  <c r="L54" i="1"/>
  <c r="C55" i="1"/>
  <c r="L55" i="1"/>
  <c r="C56" i="1"/>
  <c r="L56" i="1"/>
  <c r="I56" i="1" s="1"/>
  <c r="K56" i="1" s="1"/>
  <c r="C57" i="1"/>
  <c r="L57" i="1"/>
  <c r="C58" i="1"/>
  <c r="L58" i="1"/>
  <c r="C59" i="1"/>
  <c r="L59" i="1"/>
  <c r="C60" i="1"/>
  <c r="L60" i="1"/>
  <c r="C61" i="1"/>
  <c r="L61" i="1"/>
  <c r="I61" i="1" s="1"/>
  <c r="K61" i="1" s="1"/>
  <c r="C62" i="1"/>
  <c r="L62" i="1"/>
  <c r="I62" i="1" s="1"/>
  <c r="K62" i="1" s="1"/>
  <c r="C63" i="1"/>
  <c r="L63" i="1"/>
  <c r="C64" i="1"/>
  <c r="L64" i="1"/>
  <c r="I64" i="1" s="1"/>
  <c r="K64" i="1" s="1"/>
  <c r="C65" i="1"/>
  <c r="L65" i="1"/>
  <c r="C66" i="1"/>
  <c r="L66" i="1"/>
  <c r="C67" i="1"/>
  <c r="L67" i="1"/>
  <c r="C68" i="1"/>
  <c r="L68" i="1"/>
  <c r="I68" i="1" s="1"/>
  <c r="K68" i="1" s="1"/>
  <c r="C69" i="1"/>
  <c r="L69" i="1"/>
  <c r="C70" i="1"/>
  <c r="L70" i="1"/>
  <c r="J70" i="1" s="1"/>
  <c r="C71" i="1"/>
  <c r="L71" i="1"/>
  <c r="C72" i="1"/>
  <c r="L72" i="1"/>
  <c r="I72" i="1" s="1"/>
  <c r="K72" i="1" s="1"/>
  <c r="C73" i="1"/>
  <c r="L73" i="1"/>
  <c r="C74" i="1"/>
  <c r="L74" i="1"/>
  <c r="D75" i="1"/>
  <c r="C75" i="1" s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B273" i="1"/>
  <c r="L273" i="1"/>
  <c r="B274" i="1"/>
  <c r="L274" i="1"/>
  <c r="B275" i="1"/>
  <c r="L275" i="1"/>
  <c r="B276" i="1"/>
  <c r="L276" i="1"/>
  <c r="B277" i="1"/>
  <c r="L277" i="1"/>
  <c r="B278" i="1"/>
  <c r="L278" i="1"/>
  <c r="B279" i="1"/>
  <c r="L279" i="1"/>
  <c r="B280" i="1"/>
  <c r="L280" i="1"/>
  <c r="B281" i="1"/>
  <c r="L281" i="1"/>
  <c r="B282" i="1"/>
  <c r="L282" i="1"/>
  <c r="B283" i="1"/>
  <c r="L283" i="1"/>
  <c r="B284" i="1"/>
  <c r="L284" i="1"/>
  <c r="B285" i="1"/>
  <c r="L285" i="1"/>
  <c r="B286" i="1"/>
  <c r="L286" i="1"/>
  <c r="B287" i="1"/>
  <c r="L287" i="1"/>
  <c r="B288" i="1"/>
  <c r="L288" i="1"/>
  <c r="B289" i="1"/>
  <c r="L289" i="1"/>
  <c r="B290" i="1"/>
  <c r="L290" i="1"/>
  <c r="B291" i="1"/>
  <c r="L291" i="1"/>
  <c r="B292" i="1"/>
  <c r="L292" i="1"/>
  <c r="B293" i="1"/>
  <c r="L293" i="1"/>
  <c r="B294" i="1"/>
  <c r="L294" i="1"/>
  <c r="B295" i="1"/>
  <c r="L295" i="1"/>
  <c r="B296" i="1"/>
  <c r="L296" i="1"/>
  <c r="B297" i="1"/>
  <c r="L297" i="1"/>
  <c r="B298" i="1"/>
  <c r="L298" i="1"/>
  <c r="B299" i="1"/>
  <c r="L299" i="1"/>
  <c r="B300" i="1"/>
  <c r="L300" i="1"/>
  <c r="B301" i="1"/>
  <c r="L301" i="1"/>
  <c r="B302" i="1"/>
  <c r="L302" i="1"/>
  <c r="B303" i="1"/>
  <c r="L303" i="1"/>
  <c r="B304" i="1"/>
  <c r="L304" i="1"/>
  <c r="B305" i="1"/>
  <c r="L305" i="1"/>
  <c r="B306" i="1"/>
  <c r="L306" i="1"/>
  <c r="B307" i="1"/>
  <c r="L307" i="1"/>
  <c r="B308" i="1"/>
  <c r="L308" i="1"/>
  <c r="B309" i="1"/>
  <c r="L309" i="1"/>
  <c r="B310" i="1"/>
  <c r="L310" i="1"/>
  <c r="B311" i="1"/>
  <c r="L311" i="1"/>
  <c r="B312" i="1"/>
  <c r="L312" i="1"/>
  <c r="B313" i="1"/>
  <c r="L313" i="1"/>
  <c r="B314" i="1"/>
  <c r="L314" i="1"/>
  <c r="B315" i="1"/>
  <c r="L315" i="1"/>
  <c r="B316" i="1"/>
  <c r="L316" i="1"/>
  <c r="B317" i="1"/>
  <c r="L317" i="1"/>
  <c r="B318" i="1"/>
  <c r="L318" i="1"/>
  <c r="B319" i="1"/>
  <c r="L319" i="1"/>
  <c r="B320" i="1"/>
  <c r="L320" i="1"/>
  <c r="B321" i="1"/>
  <c r="L321" i="1"/>
  <c r="B322" i="1"/>
  <c r="L322" i="1"/>
  <c r="B323" i="1"/>
  <c r="L323" i="1"/>
  <c r="B324" i="1"/>
  <c r="L324" i="1"/>
  <c r="B325" i="1"/>
  <c r="L325" i="1"/>
  <c r="B326" i="1"/>
  <c r="L326" i="1"/>
  <c r="B327" i="1"/>
  <c r="L327" i="1"/>
  <c r="B328" i="1"/>
  <c r="L328" i="1"/>
  <c r="B329" i="1"/>
  <c r="L329" i="1"/>
  <c r="B330" i="1"/>
  <c r="L330" i="1"/>
  <c r="B331" i="1"/>
  <c r="L331" i="1"/>
  <c r="B332" i="1"/>
  <c r="L332" i="1"/>
  <c r="B333" i="1"/>
  <c r="L333" i="1"/>
  <c r="B334" i="1"/>
  <c r="L334" i="1"/>
  <c r="B335" i="1"/>
  <c r="L335" i="1"/>
  <c r="B336" i="1"/>
  <c r="L336" i="1"/>
  <c r="B337" i="1"/>
  <c r="L337" i="1"/>
  <c r="B338" i="1"/>
  <c r="L338" i="1"/>
  <c r="B339" i="1"/>
  <c r="L339" i="1"/>
  <c r="B340" i="1"/>
  <c r="L340" i="1"/>
  <c r="B341" i="1"/>
  <c r="L341" i="1"/>
  <c r="B342" i="1"/>
  <c r="L342" i="1"/>
  <c r="B343" i="1"/>
  <c r="L343" i="1"/>
  <c r="B344" i="1"/>
  <c r="L344" i="1"/>
  <c r="B345" i="1"/>
  <c r="L345" i="1"/>
  <c r="B346" i="1"/>
  <c r="L346" i="1"/>
  <c r="B347" i="1"/>
  <c r="L347" i="1"/>
  <c r="B348" i="1"/>
  <c r="L348" i="1"/>
  <c r="B349" i="1"/>
  <c r="L349" i="1"/>
  <c r="B350" i="1"/>
  <c r="L350" i="1"/>
  <c r="B351" i="1"/>
  <c r="L351" i="1"/>
  <c r="B352" i="1"/>
  <c r="L352" i="1"/>
  <c r="B353" i="1"/>
  <c r="L353" i="1"/>
  <c r="B354" i="1"/>
  <c r="L354" i="1"/>
  <c r="B355" i="1"/>
  <c r="L355" i="1"/>
  <c r="B356" i="1"/>
  <c r="L356" i="1"/>
  <c r="B357" i="1"/>
  <c r="L357" i="1"/>
  <c r="B358" i="1"/>
  <c r="L358" i="1"/>
  <c r="B359" i="1"/>
  <c r="L359" i="1"/>
  <c r="B360" i="1"/>
  <c r="L360" i="1"/>
  <c r="B361" i="1"/>
  <c r="L361" i="1"/>
  <c r="B362" i="1"/>
  <c r="L362" i="1"/>
  <c r="B363" i="1"/>
  <c r="L363" i="1"/>
  <c r="B364" i="1"/>
  <c r="L364" i="1"/>
  <c r="B365" i="1"/>
  <c r="L365" i="1"/>
  <c r="B366" i="1"/>
  <c r="L366" i="1"/>
  <c r="B367" i="1"/>
  <c r="L367" i="1"/>
  <c r="B368" i="1"/>
  <c r="L368" i="1"/>
  <c r="B369" i="1"/>
  <c r="L369" i="1"/>
  <c r="B370" i="1"/>
  <c r="L370" i="1"/>
  <c r="B371" i="1"/>
  <c r="L371" i="1"/>
  <c r="B372" i="1"/>
  <c r="L372" i="1"/>
  <c r="B373" i="1"/>
  <c r="L373" i="1"/>
  <c r="B374" i="1"/>
  <c r="L374" i="1"/>
  <c r="B375" i="1"/>
  <c r="L375" i="1"/>
  <c r="B376" i="1"/>
  <c r="L376" i="1"/>
  <c r="B377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G481" i="1"/>
  <c r="N481" i="1"/>
  <c r="M481" i="1" s="1"/>
  <c r="L481" i="1" s="1"/>
  <c r="I44" i="1" l="1"/>
  <c r="K44" i="1" s="1"/>
  <c r="I51" i="1"/>
  <c r="K51" i="1" s="1"/>
  <c r="I35" i="1"/>
  <c r="K35" i="1" s="1"/>
  <c r="J58" i="1"/>
  <c r="J42" i="1"/>
  <c r="I6" i="1"/>
  <c r="K6" i="1" s="1"/>
  <c r="D76" i="1"/>
  <c r="D77" i="1" s="1"/>
  <c r="C77" i="1" s="1"/>
  <c r="J77" i="1" s="1"/>
  <c r="I75" i="1"/>
  <c r="K75" i="1" s="1"/>
  <c r="J74" i="1"/>
  <c r="I73" i="1"/>
  <c r="K73" i="1" s="1"/>
  <c r="I65" i="1"/>
  <c r="K65" i="1" s="1"/>
  <c r="I49" i="1"/>
  <c r="K49" i="1" s="1"/>
  <c r="I33" i="1"/>
  <c r="K33" i="1" s="1"/>
  <c r="I36" i="1"/>
  <c r="K36" i="1" s="1"/>
  <c r="I28" i="1"/>
  <c r="K28" i="1" s="1"/>
  <c r="J14" i="1"/>
  <c r="J26" i="1"/>
  <c r="J73" i="1"/>
  <c r="I71" i="1"/>
  <c r="K71" i="1" s="1"/>
  <c r="I63" i="1"/>
  <c r="K63" i="1" s="1"/>
  <c r="I55" i="1"/>
  <c r="K55" i="1" s="1"/>
  <c r="I39" i="1"/>
  <c r="K39" i="1" s="1"/>
  <c r="J12" i="1"/>
  <c r="I26" i="1"/>
  <c r="K26" i="1" s="1"/>
  <c r="C76" i="1"/>
  <c r="I76" i="1" s="1"/>
  <c r="K76" i="1" s="1"/>
  <c r="I70" i="1"/>
  <c r="K70" i="1" s="1"/>
  <c r="J36" i="1"/>
  <c r="I23" i="1"/>
  <c r="K23" i="1" s="1"/>
  <c r="J49" i="1"/>
  <c r="I42" i="1"/>
  <c r="K42" i="1" s="1"/>
  <c r="J29" i="1"/>
  <c r="J11" i="1"/>
  <c r="I8" i="1"/>
  <c r="K8" i="1" s="1"/>
  <c r="I52" i="1"/>
  <c r="K52" i="1" s="1"/>
  <c r="J75" i="1"/>
  <c r="I22" i="1"/>
  <c r="K22" i="1" s="1"/>
  <c r="J45" i="1"/>
  <c r="I74" i="1"/>
  <c r="K74" i="1" s="1"/>
  <c r="I54" i="1"/>
  <c r="K54" i="1" s="1"/>
  <c r="J48" i="1"/>
  <c r="J15" i="1"/>
  <c r="I38" i="1"/>
  <c r="K38" i="1" s="1"/>
  <c r="I58" i="1"/>
  <c r="K58" i="1" s="1"/>
  <c r="J61" i="1"/>
  <c r="J33" i="1"/>
  <c r="J72" i="1"/>
  <c r="I60" i="1"/>
  <c r="K60" i="1" s="1"/>
  <c r="I47" i="1"/>
  <c r="K47" i="1" s="1"/>
  <c r="I9" i="1"/>
  <c r="K9" i="1" s="1"/>
  <c r="I34" i="1"/>
  <c r="K34" i="1" s="1"/>
  <c r="J34" i="1"/>
  <c r="I17" i="1"/>
  <c r="K17" i="1" s="1"/>
  <c r="J17" i="1"/>
  <c r="I45" i="1"/>
  <c r="K45" i="1" s="1"/>
  <c r="I7" i="1"/>
  <c r="K7" i="1" s="1"/>
  <c r="J7" i="1"/>
  <c r="I50" i="1"/>
  <c r="K50" i="1" s="1"/>
  <c r="J50" i="1"/>
  <c r="I43" i="1"/>
  <c r="K43" i="1" s="1"/>
  <c r="J43" i="1"/>
  <c r="I66" i="1"/>
  <c r="K66" i="1" s="1"/>
  <c r="J66" i="1"/>
  <c r="I59" i="1"/>
  <c r="K59" i="1" s="1"/>
  <c r="J59" i="1"/>
  <c r="I25" i="1"/>
  <c r="K25" i="1" s="1"/>
  <c r="J25" i="1"/>
  <c r="I4" i="1"/>
  <c r="K4" i="1" s="1"/>
  <c r="J4" i="1"/>
  <c r="J63" i="1"/>
  <c r="I69" i="1"/>
  <c r="K69" i="1" s="1"/>
  <c r="J69" i="1"/>
  <c r="I57" i="1"/>
  <c r="K57" i="1" s="1"/>
  <c r="J57" i="1"/>
  <c r="I27" i="1"/>
  <c r="K27" i="1" s="1"/>
  <c r="J27" i="1"/>
  <c r="I67" i="1"/>
  <c r="K67" i="1" s="1"/>
  <c r="I41" i="1"/>
  <c r="K41" i="1" s="1"/>
  <c r="J41" i="1"/>
  <c r="J54" i="1"/>
  <c r="J22" i="1"/>
  <c r="K40" i="1"/>
  <c r="I31" i="1"/>
  <c r="K31" i="1" s="1"/>
  <c r="J32" i="1"/>
  <c r="J10" i="1"/>
  <c r="J55" i="1"/>
  <c r="J39" i="1"/>
  <c r="J23" i="1"/>
  <c r="J13" i="1"/>
  <c r="J62" i="1"/>
  <c r="J46" i="1"/>
  <c r="J30" i="1"/>
  <c r="J16" i="1"/>
  <c r="J65" i="1"/>
  <c r="J53" i="1"/>
  <c r="J37" i="1"/>
  <c r="J21" i="1"/>
  <c r="J19" i="1"/>
  <c r="J3" i="1"/>
  <c r="J68" i="1"/>
  <c r="J60" i="1"/>
  <c r="J44" i="1"/>
  <c r="J28" i="1"/>
  <c r="J6" i="1"/>
  <c r="J71" i="1"/>
  <c r="J51" i="1"/>
  <c r="J35" i="1"/>
  <c r="J9" i="1"/>
  <c r="J64" i="1"/>
  <c r="J56" i="1"/>
  <c r="J40" i="1"/>
  <c r="J24" i="1"/>
  <c r="J18" i="1"/>
  <c r="J2" i="1"/>
  <c r="J67" i="1"/>
  <c r="J47" i="1"/>
  <c r="J31" i="1"/>
  <c r="J5" i="1"/>
  <c r="D78" i="1" l="1"/>
  <c r="J76" i="1"/>
  <c r="I77" i="1"/>
  <c r="K77" i="1" s="1"/>
  <c r="D79" i="1"/>
  <c r="C78" i="1"/>
  <c r="I78" i="1" l="1"/>
  <c r="K78" i="1" s="1"/>
  <c r="J78" i="1"/>
  <c r="D80" i="1"/>
  <c r="C79" i="1"/>
  <c r="I79" i="1" l="1"/>
  <c r="K79" i="1" s="1"/>
  <c r="J79" i="1"/>
  <c r="C80" i="1"/>
  <c r="D81" i="1"/>
  <c r="D82" i="1" l="1"/>
  <c r="C81" i="1"/>
  <c r="I80" i="1"/>
  <c r="K80" i="1" s="1"/>
  <c r="J80" i="1"/>
  <c r="J81" i="1" l="1"/>
  <c r="I81" i="1"/>
  <c r="K81" i="1" s="1"/>
  <c r="C82" i="1"/>
  <c r="D83" i="1"/>
  <c r="C83" i="1" l="1"/>
  <c r="D84" i="1"/>
  <c r="J82" i="1"/>
  <c r="I82" i="1"/>
  <c r="K82" i="1" s="1"/>
  <c r="D85" i="1" l="1"/>
  <c r="C84" i="1"/>
  <c r="J83" i="1"/>
  <c r="I83" i="1"/>
  <c r="K83" i="1" s="1"/>
  <c r="I84" i="1" l="1"/>
  <c r="K84" i="1" s="1"/>
  <c r="J84" i="1"/>
  <c r="C85" i="1"/>
  <c r="D86" i="1"/>
  <c r="I85" i="1" l="1"/>
  <c r="K85" i="1" s="1"/>
  <c r="J85" i="1"/>
  <c r="D87" i="1"/>
  <c r="C86" i="1"/>
  <c r="J86" i="1" l="1"/>
  <c r="I86" i="1"/>
  <c r="K86" i="1" s="1"/>
  <c r="D88" i="1"/>
  <c r="C87" i="1"/>
  <c r="J87" i="1" l="1"/>
  <c r="I87" i="1"/>
  <c r="K87" i="1" s="1"/>
  <c r="C88" i="1"/>
  <c r="D89" i="1"/>
  <c r="D90" i="1" l="1"/>
  <c r="C89" i="1"/>
  <c r="I88" i="1"/>
  <c r="K88" i="1" s="1"/>
  <c r="J88" i="1"/>
  <c r="I89" i="1" l="1"/>
  <c r="K89" i="1" s="1"/>
  <c r="J89" i="1"/>
  <c r="C90" i="1"/>
  <c r="D91" i="1"/>
  <c r="J90" i="1" l="1"/>
  <c r="I90" i="1"/>
  <c r="K90" i="1" s="1"/>
  <c r="C91" i="1"/>
  <c r="D92" i="1"/>
  <c r="D93" i="1" l="1"/>
  <c r="C92" i="1"/>
  <c r="J91" i="1"/>
  <c r="I91" i="1"/>
  <c r="K91" i="1" s="1"/>
  <c r="I92" i="1" l="1"/>
  <c r="K92" i="1" s="1"/>
  <c r="J92" i="1"/>
  <c r="C93" i="1"/>
  <c r="D94" i="1"/>
  <c r="D95" i="1" l="1"/>
  <c r="C94" i="1"/>
  <c r="I93" i="1"/>
  <c r="K93" i="1" s="1"/>
  <c r="O93" i="1" s="1"/>
  <c r="J93" i="1"/>
  <c r="J94" i="1" l="1"/>
  <c r="I94" i="1"/>
  <c r="K94" i="1" s="1"/>
  <c r="O94" i="1" s="1"/>
  <c r="C95" i="1"/>
  <c r="D96" i="1"/>
  <c r="J95" i="1" l="1"/>
  <c r="I95" i="1"/>
  <c r="K95" i="1" s="1"/>
  <c r="O95" i="1" s="1"/>
  <c r="D97" i="1"/>
  <c r="C96" i="1"/>
  <c r="I96" i="1" l="1"/>
  <c r="K96" i="1" s="1"/>
  <c r="O96" i="1" s="1"/>
  <c r="J96" i="1"/>
  <c r="D98" i="1"/>
  <c r="C97" i="1"/>
  <c r="I97" i="1" l="1"/>
  <c r="K97" i="1" s="1"/>
  <c r="O97" i="1" s="1"/>
  <c r="J97" i="1"/>
  <c r="C98" i="1"/>
  <c r="D99" i="1"/>
  <c r="D100" i="1" l="1"/>
  <c r="C99" i="1"/>
  <c r="I98" i="1"/>
  <c r="K98" i="1" s="1"/>
  <c r="O98" i="1" s="1"/>
  <c r="J98" i="1"/>
  <c r="I99" i="1" l="1"/>
  <c r="K99" i="1" s="1"/>
  <c r="O99" i="1" s="1"/>
  <c r="J99" i="1"/>
  <c r="C100" i="1"/>
  <c r="D101" i="1"/>
  <c r="D102" i="1" l="1"/>
  <c r="C101" i="1"/>
  <c r="J100" i="1"/>
  <c r="I100" i="1"/>
  <c r="K100" i="1" s="1"/>
  <c r="O100" i="1" s="1"/>
  <c r="I101" i="1" l="1"/>
  <c r="K101" i="1" s="1"/>
  <c r="O101" i="1" s="1"/>
  <c r="J101" i="1"/>
  <c r="C102" i="1"/>
  <c r="D103" i="1"/>
  <c r="D104" i="1" l="1"/>
  <c r="C103" i="1"/>
  <c r="I102" i="1"/>
  <c r="K102" i="1" s="1"/>
  <c r="O102" i="1" s="1"/>
  <c r="J102" i="1"/>
  <c r="I103" i="1" l="1"/>
  <c r="K103" i="1" s="1"/>
  <c r="O103" i="1" s="1"/>
  <c r="J103" i="1"/>
  <c r="C104" i="1"/>
  <c r="D105" i="1"/>
  <c r="C105" i="1" l="1"/>
  <c r="D106" i="1"/>
  <c r="J104" i="1"/>
  <c r="I104" i="1"/>
  <c r="K104" i="1" s="1"/>
  <c r="O104" i="1" s="1"/>
  <c r="D107" i="1" l="1"/>
  <c r="C106" i="1"/>
  <c r="J105" i="1"/>
  <c r="I105" i="1"/>
  <c r="K105" i="1" s="1"/>
  <c r="O105" i="1" s="1"/>
  <c r="I106" i="1" l="1"/>
  <c r="K106" i="1" s="1"/>
  <c r="O106" i="1" s="1"/>
  <c r="J106" i="1"/>
  <c r="C107" i="1"/>
  <c r="D108" i="1"/>
  <c r="D109" i="1" l="1"/>
  <c r="C108" i="1"/>
  <c r="I107" i="1"/>
  <c r="K107" i="1" s="1"/>
  <c r="O107" i="1" s="1"/>
  <c r="J107" i="1"/>
  <c r="I108" i="1" l="1"/>
  <c r="K108" i="1" s="1"/>
  <c r="O108" i="1" s="1"/>
  <c r="J108" i="1"/>
  <c r="C109" i="1"/>
  <c r="D110" i="1"/>
  <c r="J109" i="1" l="1"/>
  <c r="I109" i="1"/>
  <c r="K109" i="1" s="1"/>
  <c r="O109" i="1" s="1"/>
  <c r="D111" i="1"/>
  <c r="C110" i="1"/>
  <c r="I110" i="1" l="1"/>
  <c r="K110" i="1" s="1"/>
  <c r="O110" i="1" s="1"/>
  <c r="J110" i="1"/>
  <c r="C111" i="1"/>
  <c r="D112" i="1"/>
  <c r="D113" i="1" l="1"/>
  <c r="C112" i="1"/>
  <c r="J111" i="1"/>
  <c r="I111" i="1"/>
  <c r="K111" i="1" s="1"/>
  <c r="O111" i="1" s="1"/>
  <c r="I112" i="1" l="1"/>
  <c r="K112" i="1" s="1"/>
  <c r="O112" i="1" s="1"/>
  <c r="J112" i="1"/>
  <c r="D114" i="1"/>
  <c r="C113" i="1"/>
  <c r="C114" i="1" l="1"/>
  <c r="D115" i="1"/>
  <c r="I113" i="1"/>
  <c r="K113" i="1" s="1"/>
  <c r="O113" i="1" s="1"/>
  <c r="J113" i="1"/>
  <c r="D116" i="1" l="1"/>
  <c r="C115" i="1"/>
  <c r="J114" i="1"/>
  <c r="I114" i="1"/>
  <c r="K114" i="1" s="1"/>
  <c r="O114" i="1" s="1"/>
  <c r="I115" i="1" l="1"/>
  <c r="K115" i="1" s="1"/>
  <c r="O115" i="1" s="1"/>
  <c r="J115" i="1"/>
  <c r="C116" i="1"/>
  <c r="D117" i="1"/>
  <c r="D118" i="1" l="1"/>
  <c r="C117" i="1"/>
  <c r="J116" i="1"/>
  <c r="I116" i="1"/>
  <c r="K116" i="1" s="1"/>
  <c r="O116" i="1" s="1"/>
  <c r="I117" i="1" l="1"/>
  <c r="K117" i="1" s="1"/>
  <c r="O117" i="1" s="1"/>
  <c r="J117" i="1"/>
  <c r="C118" i="1"/>
  <c r="D119" i="1"/>
  <c r="D120" i="1" l="1"/>
  <c r="C119" i="1"/>
  <c r="I118" i="1"/>
  <c r="K118" i="1" s="1"/>
  <c r="O118" i="1" s="1"/>
  <c r="J118" i="1"/>
  <c r="I119" i="1" l="1"/>
  <c r="K119" i="1" s="1"/>
  <c r="O119" i="1" s="1"/>
  <c r="J119" i="1"/>
  <c r="C120" i="1"/>
  <c r="D121" i="1"/>
  <c r="C121" i="1" l="1"/>
  <c r="D122" i="1"/>
  <c r="J120" i="1"/>
  <c r="I120" i="1"/>
  <c r="K120" i="1" s="1"/>
  <c r="O120" i="1" s="1"/>
  <c r="D123" i="1" l="1"/>
  <c r="C122" i="1"/>
  <c r="I121" i="1"/>
  <c r="K121" i="1" s="1"/>
  <c r="O121" i="1" s="1"/>
  <c r="J121" i="1"/>
  <c r="I122" i="1" l="1"/>
  <c r="K122" i="1" s="1"/>
  <c r="O122" i="1" s="1"/>
  <c r="J122" i="1"/>
  <c r="C123" i="1"/>
  <c r="D124" i="1"/>
  <c r="D125" i="1" l="1"/>
  <c r="C124" i="1"/>
  <c r="J123" i="1"/>
  <c r="I123" i="1"/>
  <c r="K123" i="1" s="1"/>
  <c r="O123" i="1" s="1"/>
  <c r="I124" i="1" l="1"/>
  <c r="K124" i="1" s="1"/>
  <c r="O124" i="1" s="1"/>
  <c r="J124" i="1"/>
  <c r="C125" i="1"/>
  <c r="D126" i="1"/>
  <c r="D127" i="1" l="1"/>
  <c r="C126" i="1"/>
  <c r="I125" i="1"/>
  <c r="K125" i="1" s="1"/>
  <c r="O125" i="1" s="1"/>
  <c r="J125" i="1"/>
  <c r="I126" i="1" l="1"/>
  <c r="K126" i="1" s="1"/>
  <c r="O126" i="1" s="1"/>
  <c r="J126" i="1"/>
  <c r="C127" i="1"/>
  <c r="D128" i="1"/>
  <c r="D129" i="1" l="1"/>
  <c r="C128" i="1"/>
  <c r="J127" i="1"/>
  <c r="I127" i="1"/>
  <c r="K127" i="1" s="1"/>
  <c r="O127" i="1" s="1"/>
  <c r="I128" i="1" l="1"/>
  <c r="K128" i="1" s="1"/>
  <c r="O128" i="1" s="1"/>
  <c r="J128" i="1"/>
  <c r="D130" i="1"/>
  <c r="C129" i="1"/>
  <c r="I129" i="1" l="1"/>
  <c r="K129" i="1" s="1"/>
  <c r="O129" i="1" s="1"/>
  <c r="J129" i="1"/>
  <c r="C130" i="1"/>
  <c r="D131" i="1"/>
  <c r="D132" i="1" l="1"/>
  <c r="C131" i="1"/>
  <c r="I130" i="1"/>
  <c r="K130" i="1" s="1"/>
  <c r="O130" i="1" s="1"/>
  <c r="J130" i="1"/>
  <c r="I131" i="1" l="1"/>
  <c r="K131" i="1" s="1"/>
  <c r="O131" i="1" s="1"/>
  <c r="J131" i="1"/>
  <c r="C132" i="1"/>
  <c r="D133" i="1"/>
  <c r="D134" i="1" l="1"/>
  <c r="C133" i="1"/>
  <c r="J132" i="1"/>
  <c r="I132" i="1"/>
  <c r="K132" i="1" s="1"/>
  <c r="O132" i="1" s="1"/>
  <c r="I133" i="1" l="1"/>
  <c r="K133" i="1" s="1"/>
  <c r="O133" i="1" s="1"/>
  <c r="J133" i="1"/>
  <c r="C134" i="1"/>
  <c r="D135" i="1"/>
  <c r="D136" i="1" l="1"/>
  <c r="C135" i="1"/>
  <c r="I134" i="1"/>
  <c r="K134" i="1" s="1"/>
  <c r="O134" i="1" s="1"/>
  <c r="J134" i="1"/>
  <c r="J135" i="1" l="1"/>
  <c r="I135" i="1"/>
  <c r="K135" i="1" s="1"/>
  <c r="O135" i="1" s="1"/>
  <c r="C136" i="1"/>
  <c r="D137" i="1"/>
  <c r="C137" i="1" l="1"/>
  <c r="D138" i="1"/>
  <c r="J136" i="1"/>
  <c r="I136" i="1"/>
  <c r="K136" i="1" s="1"/>
  <c r="O136" i="1" s="1"/>
  <c r="D139" i="1" l="1"/>
  <c r="C138" i="1"/>
  <c r="J137" i="1"/>
  <c r="I137" i="1"/>
  <c r="K137" i="1" s="1"/>
  <c r="O137" i="1" s="1"/>
  <c r="I138" i="1" l="1"/>
  <c r="K138" i="1" s="1"/>
  <c r="O138" i="1" s="1"/>
  <c r="J138" i="1"/>
  <c r="C139" i="1"/>
  <c r="D140" i="1"/>
  <c r="D141" i="1" l="1"/>
  <c r="C140" i="1"/>
  <c r="I139" i="1"/>
  <c r="K139" i="1" s="1"/>
  <c r="O139" i="1" s="1"/>
  <c r="J139" i="1"/>
  <c r="I140" i="1" l="1"/>
  <c r="K140" i="1" s="1"/>
  <c r="O140" i="1" s="1"/>
  <c r="J140" i="1"/>
  <c r="C141" i="1"/>
  <c r="D142" i="1"/>
  <c r="D143" i="1" l="1"/>
  <c r="C142" i="1"/>
  <c r="J141" i="1"/>
  <c r="I141" i="1"/>
  <c r="K141" i="1" s="1"/>
  <c r="O141" i="1" s="1"/>
  <c r="J142" i="1" l="1"/>
  <c r="I142" i="1"/>
  <c r="K142" i="1" s="1"/>
  <c r="O142" i="1" s="1"/>
  <c r="C143" i="1"/>
  <c r="D144" i="1"/>
  <c r="D145" i="1" l="1"/>
  <c r="C144" i="1"/>
  <c r="J143" i="1"/>
  <c r="I143" i="1"/>
  <c r="K143" i="1" s="1"/>
  <c r="O143" i="1" s="1"/>
  <c r="I144" i="1" l="1"/>
  <c r="K144" i="1" s="1"/>
  <c r="O144" i="1" s="1"/>
  <c r="J144" i="1"/>
  <c r="D146" i="1"/>
  <c r="C145" i="1"/>
  <c r="I145" i="1" l="1"/>
  <c r="K145" i="1" s="1"/>
  <c r="O145" i="1" s="1"/>
  <c r="J145" i="1"/>
  <c r="C146" i="1"/>
  <c r="D147" i="1"/>
  <c r="D148" i="1" l="1"/>
  <c r="C147" i="1"/>
  <c r="I146" i="1"/>
  <c r="K146" i="1" s="1"/>
  <c r="O146" i="1" s="1"/>
  <c r="J146" i="1"/>
  <c r="I147" i="1" l="1"/>
  <c r="K147" i="1" s="1"/>
  <c r="O147" i="1" s="1"/>
  <c r="J147" i="1"/>
  <c r="C148" i="1"/>
  <c r="D149" i="1"/>
  <c r="D150" i="1" l="1"/>
  <c r="C149" i="1"/>
  <c r="J148" i="1"/>
  <c r="I148" i="1"/>
  <c r="K148" i="1" s="1"/>
  <c r="O148" i="1" s="1"/>
  <c r="I149" i="1" l="1"/>
  <c r="K149" i="1" s="1"/>
  <c r="O149" i="1" s="1"/>
  <c r="J149" i="1"/>
  <c r="C150" i="1"/>
  <c r="D151" i="1"/>
  <c r="J150" i="1" l="1"/>
  <c r="I150" i="1"/>
  <c r="K150" i="1" s="1"/>
  <c r="O150" i="1" s="1"/>
  <c r="D152" i="1"/>
  <c r="C151" i="1"/>
  <c r="C152" i="1" l="1"/>
  <c r="D153" i="1"/>
  <c r="I151" i="1"/>
  <c r="K151" i="1" s="1"/>
  <c r="O151" i="1" s="1"/>
  <c r="J151" i="1"/>
  <c r="D154" i="1" l="1"/>
  <c r="C153" i="1"/>
  <c r="J152" i="1"/>
  <c r="I152" i="1"/>
  <c r="K152" i="1" s="1"/>
  <c r="O152" i="1" s="1"/>
  <c r="I153" i="1" l="1"/>
  <c r="K153" i="1" s="1"/>
  <c r="O153" i="1" s="1"/>
  <c r="J153" i="1"/>
  <c r="D155" i="1"/>
  <c r="C154" i="1"/>
  <c r="I154" i="1" l="1"/>
  <c r="K154" i="1" s="1"/>
  <c r="O154" i="1" s="1"/>
  <c r="J154" i="1"/>
  <c r="C155" i="1"/>
  <c r="D156" i="1"/>
  <c r="I155" i="1" l="1"/>
  <c r="K155" i="1" s="1"/>
  <c r="O155" i="1" s="1"/>
  <c r="J155" i="1"/>
  <c r="D157" i="1"/>
  <c r="C156" i="1"/>
  <c r="I156" i="1" l="1"/>
  <c r="K156" i="1" s="1"/>
  <c r="O156" i="1" s="1"/>
  <c r="J156" i="1"/>
  <c r="C157" i="1"/>
  <c r="D158" i="1"/>
  <c r="D159" i="1" l="1"/>
  <c r="C158" i="1"/>
  <c r="I157" i="1"/>
  <c r="K157" i="1" s="1"/>
  <c r="O157" i="1" s="1"/>
  <c r="J157" i="1"/>
  <c r="J158" i="1" l="1"/>
  <c r="I158" i="1"/>
  <c r="K158" i="1" s="1"/>
  <c r="O158" i="1" s="1"/>
  <c r="C159" i="1"/>
  <c r="D160" i="1"/>
  <c r="J159" i="1" l="1"/>
  <c r="I159" i="1"/>
  <c r="K159" i="1" s="1"/>
  <c r="O159" i="1" s="1"/>
  <c r="D161" i="1"/>
  <c r="C160" i="1"/>
  <c r="D162" i="1" l="1"/>
  <c r="C161" i="1"/>
  <c r="J160" i="1"/>
  <c r="I160" i="1"/>
  <c r="K160" i="1" s="1"/>
  <c r="O160" i="1" s="1"/>
  <c r="J161" i="1" l="1"/>
  <c r="I161" i="1"/>
  <c r="K161" i="1" s="1"/>
  <c r="O161" i="1" s="1"/>
  <c r="C162" i="1"/>
  <c r="D163" i="1"/>
  <c r="I162" i="1" l="1"/>
  <c r="K162" i="1" s="1"/>
  <c r="O162" i="1" s="1"/>
  <c r="J162" i="1"/>
  <c r="D164" i="1"/>
  <c r="C163" i="1"/>
  <c r="I163" i="1" l="1"/>
  <c r="K163" i="1" s="1"/>
  <c r="O163" i="1" s="1"/>
  <c r="J163" i="1"/>
  <c r="C164" i="1"/>
  <c r="D165" i="1"/>
  <c r="D166" i="1" l="1"/>
  <c r="C165" i="1"/>
  <c r="J164" i="1"/>
  <c r="I164" i="1"/>
  <c r="K164" i="1" s="1"/>
  <c r="O164" i="1" s="1"/>
  <c r="I165" i="1" l="1"/>
  <c r="K165" i="1" s="1"/>
  <c r="O165" i="1" s="1"/>
  <c r="J165" i="1"/>
  <c r="C166" i="1"/>
  <c r="D167" i="1"/>
  <c r="D168" i="1" l="1"/>
  <c r="C167" i="1"/>
  <c r="I166" i="1"/>
  <c r="K166" i="1" s="1"/>
  <c r="O166" i="1" s="1"/>
  <c r="J166" i="1"/>
  <c r="I167" i="1" l="1"/>
  <c r="K167" i="1" s="1"/>
  <c r="O167" i="1" s="1"/>
  <c r="J167" i="1"/>
  <c r="C168" i="1"/>
  <c r="D169" i="1"/>
  <c r="J168" i="1" l="1"/>
  <c r="I168" i="1"/>
  <c r="K168" i="1" s="1"/>
  <c r="O168" i="1" s="1"/>
  <c r="D170" i="1"/>
  <c r="C169" i="1"/>
  <c r="I169" i="1" l="1"/>
  <c r="K169" i="1" s="1"/>
  <c r="O169" i="1" s="1"/>
  <c r="J169" i="1"/>
  <c r="D171" i="1"/>
  <c r="C170" i="1"/>
  <c r="I170" i="1" l="1"/>
  <c r="K170" i="1" s="1"/>
  <c r="O170" i="1" s="1"/>
  <c r="J170" i="1"/>
  <c r="C171" i="1"/>
  <c r="D172" i="1"/>
  <c r="D173" i="1" l="1"/>
  <c r="C172" i="1"/>
  <c r="I171" i="1"/>
  <c r="K171" i="1" s="1"/>
  <c r="O171" i="1" s="1"/>
  <c r="J171" i="1"/>
  <c r="I172" i="1" l="1"/>
  <c r="K172" i="1" s="1"/>
  <c r="O172" i="1" s="1"/>
  <c r="J172" i="1"/>
  <c r="C173" i="1"/>
  <c r="D174" i="1"/>
  <c r="D175" i="1" l="1"/>
  <c r="C174" i="1"/>
  <c r="I173" i="1"/>
  <c r="K173" i="1" s="1"/>
  <c r="O173" i="1" s="1"/>
  <c r="J173" i="1"/>
  <c r="J174" i="1" l="1"/>
  <c r="I174" i="1"/>
  <c r="K174" i="1" s="1"/>
  <c r="O174" i="1" s="1"/>
  <c r="C175" i="1"/>
  <c r="D176" i="1"/>
  <c r="J175" i="1" l="1"/>
  <c r="I175" i="1"/>
  <c r="K175" i="1" s="1"/>
  <c r="O175" i="1" s="1"/>
  <c r="D177" i="1"/>
  <c r="C176" i="1"/>
  <c r="D178" i="1" l="1"/>
  <c r="C177" i="1"/>
  <c r="J176" i="1"/>
  <c r="I176" i="1"/>
  <c r="K176" i="1" s="1"/>
  <c r="O176" i="1" s="1"/>
  <c r="I177" i="1" l="1"/>
  <c r="K177" i="1" s="1"/>
  <c r="O177" i="1" s="1"/>
  <c r="J177" i="1"/>
  <c r="C178" i="1"/>
  <c r="D179" i="1"/>
  <c r="D180" i="1" l="1"/>
  <c r="C179" i="1"/>
  <c r="J178" i="1"/>
  <c r="I178" i="1"/>
  <c r="K178" i="1" s="1"/>
  <c r="O178" i="1" s="1"/>
  <c r="I179" i="1" l="1"/>
  <c r="K179" i="1" s="1"/>
  <c r="O179" i="1" s="1"/>
  <c r="J179" i="1"/>
  <c r="C180" i="1"/>
  <c r="D181" i="1"/>
  <c r="C181" i="1" l="1"/>
  <c r="D182" i="1"/>
  <c r="J180" i="1"/>
  <c r="I180" i="1"/>
  <c r="K180" i="1" s="1"/>
  <c r="O180" i="1" s="1"/>
  <c r="C182" i="1" l="1"/>
  <c r="D183" i="1"/>
  <c r="J181" i="1"/>
  <c r="I181" i="1"/>
  <c r="K181" i="1" s="1"/>
  <c r="O181" i="1" s="1"/>
  <c r="D184" i="1" l="1"/>
  <c r="C183" i="1"/>
  <c r="I182" i="1"/>
  <c r="K182" i="1" s="1"/>
  <c r="O182" i="1" s="1"/>
  <c r="J182" i="1"/>
  <c r="I183" i="1" l="1"/>
  <c r="K183" i="1" s="1"/>
  <c r="O183" i="1" s="1"/>
  <c r="J183" i="1"/>
  <c r="C184" i="1"/>
  <c r="D185" i="1"/>
  <c r="C185" i="1" l="1"/>
  <c r="D186" i="1"/>
  <c r="J184" i="1"/>
  <c r="I184" i="1"/>
  <c r="K184" i="1" s="1"/>
  <c r="O184" i="1" s="1"/>
  <c r="D187" i="1" l="1"/>
  <c r="C186" i="1"/>
  <c r="J185" i="1"/>
  <c r="I185" i="1"/>
  <c r="K185" i="1" s="1"/>
  <c r="O185" i="1" s="1"/>
  <c r="J186" i="1" l="1"/>
  <c r="I186" i="1"/>
  <c r="K186" i="1" s="1"/>
  <c r="O186" i="1" s="1"/>
  <c r="C187" i="1"/>
  <c r="D188" i="1"/>
  <c r="I187" i="1" l="1"/>
  <c r="K187" i="1" s="1"/>
  <c r="O187" i="1" s="1"/>
  <c r="J187" i="1"/>
  <c r="D189" i="1"/>
  <c r="C188" i="1"/>
  <c r="C189" i="1" l="1"/>
  <c r="D190" i="1"/>
  <c r="I188" i="1"/>
  <c r="K188" i="1" s="1"/>
  <c r="O188" i="1" s="1"/>
  <c r="J188" i="1"/>
  <c r="D191" i="1" l="1"/>
  <c r="C190" i="1"/>
  <c r="I189" i="1"/>
  <c r="K189" i="1" s="1"/>
  <c r="O189" i="1" s="1"/>
  <c r="J189" i="1"/>
  <c r="I190" i="1" l="1"/>
  <c r="K190" i="1" s="1"/>
  <c r="O190" i="1" s="1"/>
  <c r="J190" i="1"/>
  <c r="C191" i="1"/>
  <c r="D192" i="1"/>
  <c r="D193" i="1" l="1"/>
  <c r="C192" i="1"/>
  <c r="I191" i="1"/>
  <c r="K191" i="1" s="1"/>
  <c r="O191" i="1" s="1"/>
  <c r="J191" i="1"/>
  <c r="I192" i="1" l="1"/>
  <c r="K192" i="1" s="1"/>
  <c r="O192" i="1" s="1"/>
  <c r="J192" i="1"/>
  <c r="D194" i="1"/>
  <c r="C193" i="1"/>
  <c r="J193" i="1" l="1"/>
  <c r="I193" i="1"/>
  <c r="K193" i="1" s="1"/>
  <c r="O193" i="1" s="1"/>
  <c r="D195" i="1"/>
  <c r="C194" i="1"/>
  <c r="D196" i="1" l="1"/>
  <c r="C195" i="1"/>
  <c r="I194" i="1"/>
  <c r="K194" i="1" s="1"/>
  <c r="O194" i="1" s="1"/>
  <c r="J194" i="1"/>
  <c r="I195" i="1" l="1"/>
  <c r="K195" i="1" s="1"/>
  <c r="O195" i="1" s="1"/>
  <c r="J195" i="1"/>
  <c r="C196" i="1"/>
  <c r="D197" i="1"/>
  <c r="C197" i="1" l="1"/>
  <c r="D198" i="1"/>
  <c r="I196" i="1"/>
  <c r="K196" i="1" s="1"/>
  <c r="O196" i="1" s="1"/>
  <c r="J196" i="1"/>
  <c r="C198" i="1" l="1"/>
  <c r="D199" i="1"/>
  <c r="I197" i="1"/>
  <c r="K197" i="1" s="1"/>
  <c r="O197" i="1" s="1"/>
  <c r="J197" i="1"/>
  <c r="D200" i="1" l="1"/>
  <c r="C199" i="1"/>
  <c r="I198" i="1"/>
  <c r="K198" i="1" s="1"/>
  <c r="O198" i="1" s="1"/>
  <c r="J198" i="1"/>
  <c r="J199" i="1" l="1"/>
  <c r="I199" i="1"/>
  <c r="K199" i="1" s="1"/>
  <c r="O199" i="1" s="1"/>
  <c r="C200" i="1"/>
  <c r="D201" i="1"/>
  <c r="I200" i="1" l="1"/>
  <c r="K200" i="1" s="1"/>
  <c r="O200" i="1" s="1"/>
  <c r="J200" i="1"/>
  <c r="C201" i="1"/>
  <c r="D202" i="1"/>
  <c r="D203" i="1" l="1"/>
  <c r="C202" i="1"/>
  <c r="I201" i="1"/>
  <c r="K201" i="1" s="1"/>
  <c r="O201" i="1" s="1"/>
  <c r="J201" i="1"/>
  <c r="I202" i="1" l="1"/>
  <c r="K202" i="1" s="1"/>
  <c r="O202" i="1" s="1"/>
  <c r="J202" i="1"/>
  <c r="D204" i="1"/>
  <c r="C203" i="1"/>
  <c r="C204" i="1" l="1"/>
  <c r="D205" i="1"/>
  <c r="J203" i="1"/>
  <c r="I203" i="1"/>
  <c r="K203" i="1" s="1"/>
  <c r="O203" i="1" s="1"/>
  <c r="D206" i="1" l="1"/>
  <c r="C205" i="1"/>
  <c r="I204" i="1"/>
  <c r="K204" i="1" s="1"/>
  <c r="O204" i="1" s="1"/>
  <c r="J204" i="1"/>
  <c r="J205" i="1" l="1"/>
  <c r="I205" i="1"/>
  <c r="K205" i="1" s="1"/>
  <c r="O205" i="1" s="1"/>
  <c r="D207" i="1"/>
  <c r="C206" i="1"/>
  <c r="J206" i="1" l="1"/>
  <c r="I206" i="1"/>
  <c r="K206" i="1" s="1"/>
  <c r="O206" i="1" s="1"/>
  <c r="C207" i="1"/>
  <c r="D208" i="1"/>
  <c r="D209" i="1" l="1"/>
  <c r="C208" i="1"/>
  <c r="J207" i="1"/>
  <c r="I207" i="1"/>
  <c r="K207" i="1" s="1"/>
  <c r="O207" i="1" s="1"/>
  <c r="J208" i="1" l="1"/>
  <c r="I208" i="1"/>
  <c r="K208" i="1" s="1"/>
  <c r="O208" i="1" s="1"/>
  <c r="C209" i="1"/>
  <c r="D210" i="1"/>
  <c r="C210" i="1" l="1"/>
  <c r="D211" i="1"/>
  <c r="I209" i="1"/>
  <c r="K209" i="1" s="1"/>
  <c r="O209" i="1" s="1"/>
  <c r="J209" i="1"/>
  <c r="D212" i="1" l="1"/>
  <c r="C211" i="1"/>
  <c r="I210" i="1"/>
  <c r="K210" i="1" s="1"/>
  <c r="O210" i="1" s="1"/>
  <c r="J210" i="1"/>
  <c r="I211" i="1" l="1"/>
  <c r="K211" i="1" s="1"/>
  <c r="O211" i="1" s="1"/>
  <c r="J211" i="1"/>
  <c r="C212" i="1"/>
  <c r="D213" i="1"/>
  <c r="D214" i="1" l="1"/>
  <c r="C213" i="1"/>
  <c r="I212" i="1"/>
  <c r="K212" i="1" s="1"/>
  <c r="O212" i="1" s="1"/>
  <c r="J212" i="1"/>
  <c r="I213" i="1" l="1"/>
  <c r="K213" i="1" s="1"/>
  <c r="O213" i="1" s="1"/>
  <c r="J213" i="1"/>
  <c r="C214" i="1"/>
  <c r="D215" i="1"/>
  <c r="D216" i="1" l="1"/>
  <c r="C215" i="1"/>
  <c r="I214" i="1"/>
  <c r="K214" i="1" s="1"/>
  <c r="O214" i="1" s="1"/>
  <c r="J214" i="1"/>
  <c r="I215" i="1" l="1"/>
  <c r="K215" i="1" s="1"/>
  <c r="O215" i="1" s="1"/>
  <c r="J215" i="1"/>
  <c r="C216" i="1"/>
  <c r="D217" i="1"/>
  <c r="D218" i="1" l="1"/>
  <c r="C217" i="1"/>
  <c r="J216" i="1"/>
  <c r="I216" i="1"/>
  <c r="K216" i="1" s="1"/>
  <c r="O216" i="1" s="1"/>
  <c r="J217" i="1" l="1"/>
  <c r="I217" i="1"/>
  <c r="K217" i="1" s="1"/>
  <c r="O217" i="1" s="1"/>
  <c r="C218" i="1"/>
  <c r="D219" i="1"/>
  <c r="C219" i="1" l="1"/>
  <c r="D220" i="1"/>
  <c r="J218" i="1"/>
  <c r="I218" i="1"/>
  <c r="K218" i="1" s="1"/>
  <c r="O218" i="1" s="1"/>
  <c r="D221" i="1" l="1"/>
  <c r="C220" i="1"/>
  <c r="J219" i="1"/>
  <c r="I219" i="1"/>
  <c r="K219" i="1" s="1"/>
  <c r="O219" i="1" s="1"/>
  <c r="I220" i="1" l="1"/>
  <c r="K220" i="1" s="1"/>
  <c r="O220" i="1" s="1"/>
  <c r="J220" i="1"/>
  <c r="C221" i="1"/>
  <c r="D222" i="1"/>
  <c r="D223" i="1" l="1"/>
  <c r="C222" i="1"/>
  <c r="I221" i="1"/>
  <c r="K221" i="1" s="1"/>
  <c r="O221" i="1" s="1"/>
  <c r="J221" i="1"/>
  <c r="I222" i="1" l="1"/>
  <c r="K222" i="1" s="1"/>
  <c r="O222" i="1" s="1"/>
  <c r="J222" i="1"/>
  <c r="C223" i="1"/>
  <c r="D224" i="1"/>
  <c r="I223" i="1" l="1"/>
  <c r="K223" i="1" s="1"/>
  <c r="O223" i="1" s="1"/>
  <c r="J223" i="1"/>
  <c r="D225" i="1"/>
  <c r="C224" i="1"/>
  <c r="I224" i="1" l="1"/>
  <c r="K224" i="1" s="1"/>
  <c r="O224" i="1" s="1"/>
  <c r="J224" i="1"/>
  <c r="D226" i="1"/>
  <c r="C225" i="1"/>
  <c r="I225" i="1" l="1"/>
  <c r="K225" i="1" s="1"/>
  <c r="O225" i="1" s="1"/>
  <c r="J225" i="1"/>
  <c r="D227" i="1"/>
  <c r="C226" i="1"/>
  <c r="C227" i="1" l="1"/>
  <c r="D228" i="1"/>
  <c r="I226" i="1"/>
  <c r="K226" i="1" s="1"/>
  <c r="O226" i="1" s="1"/>
  <c r="J226" i="1"/>
  <c r="D229" i="1" l="1"/>
  <c r="C228" i="1"/>
  <c r="I227" i="1"/>
  <c r="K227" i="1" s="1"/>
  <c r="O227" i="1" s="1"/>
  <c r="J227" i="1"/>
  <c r="I228" i="1" l="1"/>
  <c r="K228" i="1" s="1"/>
  <c r="O228" i="1" s="1"/>
  <c r="J228" i="1"/>
  <c r="C229" i="1"/>
  <c r="D230" i="1"/>
  <c r="I229" i="1" l="1"/>
  <c r="K229" i="1" s="1"/>
  <c r="O229" i="1" s="1"/>
  <c r="J229" i="1"/>
  <c r="C230" i="1"/>
  <c r="D231" i="1"/>
  <c r="J230" i="1" l="1"/>
  <c r="I230" i="1"/>
  <c r="K230" i="1" s="1"/>
  <c r="O230" i="1" s="1"/>
  <c r="D232" i="1"/>
  <c r="C231" i="1"/>
  <c r="I231" i="1" l="1"/>
  <c r="K231" i="1" s="1"/>
  <c r="O231" i="1" s="1"/>
  <c r="J231" i="1"/>
  <c r="C232" i="1"/>
  <c r="D233" i="1"/>
  <c r="C233" i="1" l="1"/>
  <c r="D234" i="1"/>
  <c r="I232" i="1"/>
  <c r="K232" i="1" s="1"/>
  <c r="O232" i="1" s="1"/>
  <c r="J232" i="1"/>
  <c r="D235" i="1" l="1"/>
  <c r="C234" i="1"/>
  <c r="I233" i="1"/>
  <c r="K233" i="1" s="1"/>
  <c r="O233" i="1" s="1"/>
  <c r="J233" i="1"/>
  <c r="J234" i="1" l="1"/>
  <c r="I234" i="1"/>
  <c r="K234" i="1" s="1"/>
  <c r="O234" i="1" s="1"/>
  <c r="C235" i="1"/>
  <c r="D236" i="1"/>
  <c r="J235" i="1" l="1"/>
  <c r="I235" i="1"/>
  <c r="K235" i="1" s="1"/>
  <c r="O235" i="1" s="1"/>
  <c r="D237" i="1"/>
  <c r="C236" i="1"/>
  <c r="I236" i="1" l="1"/>
  <c r="K236" i="1" s="1"/>
  <c r="O236" i="1" s="1"/>
  <c r="J236" i="1"/>
  <c r="D238" i="1"/>
  <c r="C237" i="1"/>
  <c r="J237" i="1" l="1"/>
  <c r="I237" i="1"/>
  <c r="K237" i="1" s="1"/>
  <c r="O237" i="1" s="1"/>
  <c r="C238" i="1"/>
  <c r="D239" i="1"/>
  <c r="I238" i="1" l="1"/>
  <c r="K238" i="1" s="1"/>
  <c r="O238" i="1" s="1"/>
  <c r="J238" i="1"/>
  <c r="D240" i="1"/>
  <c r="C239" i="1"/>
  <c r="I239" i="1" l="1"/>
  <c r="K239" i="1" s="1"/>
  <c r="O239" i="1" s="1"/>
  <c r="J239" i="1"/>
  <c r="D241" i="1"/>
  <c r="C240" i="1"/>
  <c r="I240" i="1" l="1"/>
  <c r="K240" i="1" s="1"/>
  <c r="O240" i="1" s="1"/>
  <c r="J240" i="1"/>
  <c r="D242" i="1"/>
  <c r="C241" i="1"/>
  <c r="J241" i="1" l="1"/>
  <c r="I241" i="1"/>
  <c r="K241" i="1" s="1"/>
  <c r="O241" i="1" s="1"/>
  <c r="D243" i="1"/>
  <c r="C242" i="1"/>
  <c r="I242" i="1" l="1"/>
  <c r="K242" i="1" s="1"/>
  <c r="O242" i="1" s="1"/>
  <c r="J242" i="1"/>
  <c r="C243" i="1"/>
  <c r="D244" i="1"/>
  <c r="D245" i="1" l="1"/>
  <c r="C244" i="1"/>
  <c r="J243" i="1"/>
  <c r="I243" i="1"/>
  <c r="K243" i="1" s="1"/>
  <c r="O243" i="1" s="1"/>
  <c r="J244" i="1" l="1"/>
  <c r="I244" i="1"/>
  <c r="K244" i="1" s="1"/>
  <c r="O244" i="1" s="1"/>
  <c r="C245" i="1"/>
  <c r="D246" i="1"/>
  <c r="D247" i="1" l="1"/>
  <c r="C246" i="1"/>
  <c r="I245" i="1"/>
  <c r="K245" i="1" s="1"/>
  <c r="O245" i="1" s="1"/>
  <c r="J245" i="1"/>
  <c r="J246" i="1" l="1"/>
  <c r="I246" i="1"/>
  <c r="K246" i="1" s="1"/>
  <c r="O246" i="1" s="1"/>
  <c r="D248" i="1"/>
  <c r="C247" i="1"/>
  <c r="J247" i="1" l="1"/>
  <c r="I247" i="1"/>
  <c r="K247" i="1" s="1"/>
  <c r="O247" i="1" s="1"/>
  <c r="D249" i="1"/>
  <c r="C248" i="1"/>
  <c r="D250" i="1" l="1"/>
  <c r="C249" i="1"/>
  <c r="I248" i="1"/>
  <c r="K248" i="1" s="1"/>
  <c r="O248" i="1" s="1"/>
  <c r="J248" i="1"/>
  <c r="I249" i="1" l="1"/>
  <c r="K249" i="1" s="1"/>
  <c r="O249" i="1" s="1"/>
  <c r="J249" i="1"/>
  <c r="C250" i="1"/>
  <c r="D251" i="1"/>
  <c r="D252" i="1" l="1"/>
  <c r="C251" i="1"/>
  <c r="I250" i="1"/>
  <c r="K250" i="1" s="1"/>
  <c r="O250" i="1" s="1"/>
  <c r="J250" i="1"/>
  <c r="I251" i="1" l="1"/>
  <c r="K251" i="1" s="1"/>
  <c r="O251" i="1" s="1"/>
  <c r="J251" i="1"/>
  <c r="D253" i="1"/>
  <c r="C252" i="1"/>
  <c r="J252" i="1" l="1"/>
  <c r="I252" i="1"/>
  <c r="K252" i="1" s="1"/>
  <c r="O252" i="1" s="1"/>
  <c r="C253" i="1"/>
  <c r="D254" i="1"/>
  <c r="D255" i="1" l="1"/>
  <c r="C254" i="1"/>
  <c r="I253" i="1"/>
  <c r="K253" i="1" s="1"/>
  <c r="O253" i="1" s="1"/>
  <c r="J253" i="1"/>
  <c r="I254" i="1" l="1"/>
  <c r="K254" i="1" s="1"/>
  <c r="O254" i="1" s="1"/>
  <c r="J254" i="1"/>
  <c r="C255" i="1"/>
  <c r="D256" i="1"/>
  <c r="C256" i="1" l="1"/>
  <c r="D257" i="1"/>
  <c r="J255" i="1"/>
  <c r="I255" i="1"/>
  <c r="K255" i="1" s="1"/>
  <c r="O255" i="1" s="1"/>
  <c r="C257" i="1" l="1"/>
  <c r="D258" i="1"/>
  <c r="I256" i="1"/>
  <c r="K256" i="1" s="1"/>
  <c r="O256" i="1" s="1"/>
  <c r="J256" i="1"/>
  <c r="D259" i="1" l="1"/>
  <c r="C258" i="1"/>
  <c r="I257" i="1"/>
  <c r="K257" i="1" s="1"/>
  <c r="O257" i="1" s="1"/>
  <c r="J257" i="1"/>
  <c r="J258" i="1" l="1"/>
  <c r="I258" i="1"/>
  <c r="K258" i="1" s="1"/>
  <c r="O258" i="1" s="1"/>
  <c r="D260" i="1"/>
  <c r="C259" i="1"/>
  <c r="C260" i="1" l="1"/>
  <c r="D261" i="1"/>
  <c r="I259" i="1"/>
  <c r="K259" i="1" s="1"/>
  <c r="O259" i="1" s="1"/>
  <c r="J259" i="1"/>
  <c r="D262" i="1" l="1"/>
  <c r="C261" i="1"/>
  <c r="J260" i="1"/>
  <c r="I260" i="1"/>
  <c r="K260" i="1" s="1"/>
  <c r="O260" i="1" s="1"/>
  <c r="I261" i="1" l="1"/>
  <c r="K261" i="1" s="1"/>
  <c r="O261" i="1" s="1"/>
  <c r="J261" i="1"/>
  <c r="C262" i="1"/>
  <c r="D263" i="1"/>
  <c r="D264" i="1" l="1"/>
  <c r="C263" i="1"/>
  <c r="J262" i="1"/>
  <c r="I262" i="1"/>
  <c r="K262" i="1" s="1"/>
  <c r="O262" i="1" s="1"/>
  <c r="J263" i="1" l="1"/>
  <c r="I263" i="1"/>
  <c r="K263" i="1" s="1"/>
  <c r="O263" i="1" s="1"/>
  <c r="D265" i="1"/>
  <c r="C264" i="1"/>
  <c r="C265" i="1" l="1"/>
  <c r="D266" i="1"/>
  <c r="J264" i="1"/>
  <c r="I264" i="1"/>
  <c r="K264" i="1" s="1"/>
  <c r="O264" i="1" s="1"/>
  <c r="D267" i="1" l="1"/>
  <c r="C266" i="1"/>
  <c r="I265" i="1"/>
  <c r="K265" i="1" s="1"/>
  <c r="O265" i="1" s="1"/>
  <c r="J265" i="1"/>
  <c r="I266" i="1" l="1"/>
  <c r="K266" i="1" s="1"/>
  <c r="O266" i="1" s="1"/>
  <c r="J266" i="1"/>
  <c r="C267" i="1"/>
  <c r="D268" i="1"/>
  <c r="D269" i="1" l="1"/>
  <c r="C268" i="1"/>
  <c r="I267" i="1"/>
  <c r="K267" i="1" s="1"/>
  <c r="O267" i="1" s="1"/>
  <c r="J267" i="1"/>
  <c r="I268" i="1" l="1"/>
  <c r="K268" i="1" s="1"/>
  <c r="O268" i="1" s="1"/>
  <c r="J268" i="1"/>
  <c r="C269" i="1"/>
  <c r="D270" i="1"/>
  <c r="I269" i="1" l="1"/>
  <c r="K269" i="1" s="1"/>
  <c r="O269" i="1" s="1"/>
  <c r="J269" i="1"/>
  <c r="C270" i="1"/>
  <c r="D271" i="1"/>
  <c r="D272" i="1" l="1"/>
  <c r="C271" i="1"/>
  <c r="J270" i="1"/>
  <c r="I270" i="1"/>
  <c r="K270" i="1" s="1"/>
  <c r="O270" i="1" s="1"/>
  <c r="I271" i="1" l="1"/>
  <c r="K271" i="1" s="1"/>
  <c r="O271" i="1" s="1"/>
  <c r="J271" i="1"/>
  <c r="C272" i="1"/>
  <c r="D273" i="1"/>
  <c r="D274" i="1" l="1"/>
  <c r="C273" i="1"/>
  <c r="I272" i="1"/>
  <c r="K272" i="1" s="1"/>
  <c r="O272" i="1" s="1"/>
  <c r="J272" i="1"/>
  <c r="I273" i="1" l="1"/>
  <c r="K273" i="1" s="1"/>
  <c r="O273" i="1" s="1"/>
  <c r="J273" i="1"/>
  <c r="C274" i="1"/>
  <c r="D275" i="1"/>
  <c r="D276" i="1" l="1"/>
  <c r="C275" i="1"/>
  <c r="J274" i="1"/>
  <c r="I274" i="1"/>
  <c r="K274" i="1" s="1"/>
  <c r="O274" i="1" s="1"/>
  <c r="I275" i="1" l="1"/>
  <c r="K275" i="1" s="1"/>
  <c r="O275" i="1" s="1"/>
  <c r="J275" i="1"/>
  <c r="C276" i="1"/>
  <c r="D277" i="1"/>
  <c r="D278" i="1" l="1"/>
  <c r="C277" i="1"/>
  <c r="J276" i="1"/>
  <c r="I276" i="1"/>
  <c r="K276" i="1" s="1"/>
  <c r="O276" i="1" s="1"/>
  <c r="I277" i="1" l="1"/>
  <c r="K277" i="1" s="1"/>
  <c r="O277" i="1" s="1"/>
  <c r="J277" i="1"/>
  <c r="C278" i="1"/>
  <c r="D279" i="1"/>
  <c r="J278" i="1" l="1"/>
  <c r="I278" i="1"/>
  <c r="K278" i="1" s="1"/>
  <c r="O278" i="1" s="1"/>
  <c r="D280" i="1"/>
  <c r="C279" i="1"/>
  <c r="I279" i="1" l="1"/>
  <c r="K279" i="1" s="1"/>
  <c r="O279" i="1" s="1"/>
  <c r="J279" i="1"/>
  <c r="C280" i="1"/>
  <c r="D281" i="1"/>
  <c r="D282" i="1" l="1"/>
  <c r="C281" i="1"/>
  <c r="J280" i="1"/>
  <c r="I280" i="1"/>
  <c r="K280" i="1" s="1"/>
  <c r="O280" i="1" s="1"/>
  <c r="J281" i="1" l="1"/>
  <c r="I281" i="1"/>
  <c r="K281" i="1" s="1"/>
  <c r="O281" i="1" s="1"/>
  <c r="C282" i="1"/>
  <c r="D283" i="1"/>
  <c r="I282" i="1" l="1"/>
  <c r="K282" i="1" s="1"/>
  <c r="O282" i="1" s="1"/>
  <c r="J282" i="1"/>
  <c r="C283" i="1"/>
  <c r="D284" i="1"/>
  <c r="C284" i="1" l="1"/>
  <c r="D285" i="1"/>
  <c r="I283" i="1"/>
  <c r="K283" i="1" s="1"/>
  <c r="O283" i="1" s="1"/>
  <c r="J283" i="1"/>
  <c r="C285" i="1" l="1"/>
  <c r="D286" i="1"/>
  <c r="I284" i="1"/>
  <c r="K284" i="1" s="1"/>
  <c r="O284" i="1" s="1"/>
  <c r="J284" i="1"/>
  <c r="C286" i="1" l="1"/>
  <c r="D287" i="1"/>
  <c r="J285" i="1"/>
  <c r="I285" i="1"/>
  <c r="K285" i="1" s="1"/>
  <c r="O285" i="1" s="1"/>
  <c r="C287" i="1" l="1"/>
  <c r="D288" i="1"/>
  <c r="I286" i="1"/>
  <c r="K286" i="1" s="1"/>
  <c r="O286" i="1" s="1"/>
  <c r="J286" i="1"/>
  <c r="C288" i="1" l="1"/>
  <c r="D289" i="1"/>
  <c r="J287" i="1"/>
  <c r="I287" i="1"/>
  <c r="K287" i="1" s="1"/>
  <c r="O287" i="1" s="1"/>
  <c r="C289" i="1" l="1"/>
  <c r="D290" i="1"/>
  <c r="I288" i="1"/>
  <c r="K288" i="1" s="1"/>
  <c r="O288" i="1" s="1"/>
  <c r="J288" i="1"/>
  <c r="C290" i="1" l="1"/>
  <c r="D291" i="1"/>
  <c r="I289" i="1"/>
  <c r="K289" i="1" s="1"/>
  <c r="O289" i="1" s="1"/>
  <c r="J289" i="1"/>
  <c r="C291" i="1" l="1"/>
  <c r="D292" i="1"/>
  <c r="J290" i="1"/>
  <c r="I290" i="1"/>
  <c r="K290" i="1" s="1"/>
  <c r="O290" i="1" s="1"/>
  <c r="C292" i="1" l="1"/>
  <c r="D293" i="1"/>
  <c r="J291" i="1"/>
  <c r="I291" i="1"/>
  <c r="K291" i="1" s="1"/>
  <c r="O291" i="1" s="1"/>
  <c r="C293" i="1" l="1"/>
  <c r="D294" i="1"/>
  <c r="I292" i="1"/>
  <c r="K292" i="1" s="1"/>
  <c r="O292" i="1" s="1"/>
  <c r="J292" i="1"/>
  <c r="C294" i="1" l="1"/>
  <c r="D295" i="1"/>
  <c r="I293" i="1"/>
  <c r="K293" i="1" s="1"/>
  <c r="O293" i="1" s="1"/>
  <c r="J293" i="1"/>
  <c r="C295" i="1" l="1"/>
  <c r="D296" i="1"/>
  <c r="I294" i="1"/>
  <c r="K294" i="1" s="1"/>
  <c r="O294" i="1" s="1"/>
  <c r="J294" i="1"/>
  <c r="C296" i="1" l="1"/>
  <c r="D297" i="1"/>
  <c r="J295" i="1"/>
  <c r="I295" i="1"/>
  <c r="K295" i="1" s="1"/>
  <c r="O295" i="1" s="1"/>
  <c r="C297" i="1" l="1"/>
  <c r="D298" i="1"/>
  <c r="I296" i="1"/>
  <c r="K296" i="1" s="1"/>
  <c r="O296" i="1" s="1"/>
  <c r="J296" i="1"/>
  <c r="C298" i="1" l="1"/>
  <c r="D299" i="1"/>
  <c r="J297" i="1"/>
  <c r="I297" i="1"/>
  <c r="K297" i="1" s="1"/>
  <c r="O297" i="1" s="1"/>
  <c r="C299" i="1" l="1"/>
  <c r="D300" i="1"/>
  <c r="I298" i="1"/>
  <c r="K298" i="1" s="1"/>
  <c r="O298" i="1" s="1"/>
  <c r="J298" i="1"/>
  <c r="C300" i="1" l="1"/>
  <c r="D301" i="1"/>
  <c r="I299" i="1"/>
  <c r="K299" i="1" s="1"/>
  <c r="O299" i="1" s="1"/>
  <c r="J299" i="1"/>
  <c r="D302" i="1" l="1"/>
  <c r="C301" i="1"/>
  <c r="I300" i="1"/>
  <c r="K300" i="1" s="1"/>
  <c r="O300" i="1" s="1"/>
  <c r="J300" i="1"/>
  <c r="I301" i="1" l="1"/>
  <c r="K301" i="1" s="1"/>
  <c r="O301" i="1" s="1"/>
  <c r="J301" i="1"/>
  <c r="C302" i="1"/>
  <c r="D303" i="1"/>
  <c r="D304" i="1" l="1"/>
  <c r="C303" i="1"/>
  <c r="J302" i="1"/>
  <c r="I302" i="1"/>
  <c r="K302" i="1" s="1"/>
  <c r="O302" i="1" s="1"/>
  <c r="I303" i="1" l="1"/>
  <c r="K303" i="1" s="1"/>
  <c r="O303" i="1" s="1"/>
  <c r="J303" i="1"/>
  <c r="C304" i="1"/>
  <c r="D305" i="1"/>
  <c r="D306" i="1" l="1"/>
  <c r="C305" i="1"/>
  <c r="I304" i="1"/>
  <c r="K304" i="1" s="1"/>
  <c r="O304" i="1" s="1"/>
  <c r="J304" i="1"/>
  <c r="I305" i="1" l="1"/>
  <c r="K305" i="1" s="1"/>
  <c r="O305" i="1" s="1"/>
  <c r="J305" i="1"/>
  <c r="C306" i="1"/>
  <c r="D307" i="1"/>
  <c r="D308" i="1" l="1"/>
  <c r="C307" i="1"/>
  <c r="J306" i="1"/>
  <c r="I306" i="1"/>
  <c r="K306" i="1" s="1"/>
  <c r="O306" i="1" s="1"/>
  <c r="I307" i="1" l="1"/>
  <c r="K307" i="1" s="1"/>
  <c r="O307" i="1" s="1"/>
  <c r="J307" i="1"/>
  <c r="C308" i="1"/>
  <c r="D309" i="1"/>
  <c r="D310" i="1" l="1"/>
  <c r="C309" i="1"/>
  <c r="I308" i="1"/>
  <c r="K308" i="1" s="1"/>
  <c r="O308" i="1" s="1"/>
  <c r="J308" i="1"/>
  <c r="I309" i="1" l="1"/>
  <c r="K309" i="1" s="1"/>
  <c r="O309" i="1" s="1"/>
  <c r="J309" i="1"/>
  <c r="C310" i="1"/>
  <c r="D311" i="1"/>
  <c r="I310" i="1" l="1"/>
  <c r="K310" i="1" s="1"/>
  <c r="O310" i="1" s="1"/>
  <c r="J310" i="1"/>
  <c r="D312" i="1"/>
  <c r="C311" i="1"/>
  <c r="I311" i="1" l="1"/>
  <c r="K311" i="1" s="1"/>
  <c r="O311" i="1" s="1"/>
  <c r="J311" i="1"/>
  <c r="C312" i="1"/>
  <c r="D313" i="1"/>
  <c r="I312" i="1" l="1"/>
  <c r="K312" i="1" s="1"/>
  <c r="O312" i="1" s="1"/>
  <c r="J312" i="1"/>
  <c r="D314" i="1"/>
  <c r="C313" i="1"/>
  <c r="J313" i="1" l="1"/>
  <c r="I313" i="1"/>
  <c r="K313" i="1" s="1"/>
  <c r="O313" i="1" s="1"/>
  <c r="C314" i="1"/>
  <c r="D315" i="1"/>
  <c r="I314" i="1" l="1"/>
  <c r="K314" i="1" s="1"/>
  <c r="O314" i="1" s="1"/>
  <c r="J314" i="1"/>
  <c r="D316" i="1"/>
  <c r="C315" i="1"/>
  <c r="J315" i="1" l="1"/>
  <c r="I315" i="1"/>
  <c r="K315" i="1" s="1"/>
  <c r="O315" i="1" s="1"/>
  <c r="C316" i="1"/>
  <c r="D317" i="1"/>
  <c r="C317" i="1" l="1"/>
  <c r="D318" i="1"/>
  <c r="I316" i="1"/>
  <c r="K316" i="1" s="1"/>
  <c r="O316" i="1" s="1"/>
  <c r="J316" i="1"/>
  <c r="C318" i="1" l="1"/>
  <c r="D319" i="1"/>
  <c r="I317" i="1"/>
  <c r="K317" i="1" s="1"/>
  <c r="O317" i="1" s="1"/>
  <c r="J317" i="1"/>
  <c r="C319" i="1" l="1"/>
  <c r="D320" i="1"/>
  <c r="I318" i="1"/>
  <c r="K318" i="1" s="1"/>
  <c r="O318" i="1" s="1"/>
  <c r="J318" i="1"/>
  <c r="C320" i="1" l="1"/>
  <c r="D321" i="1"/>
  <c r="J319" i="1"/>
  <c r="I319" i="1"/>
  <c r="K319" i="1" s="1"/>
  <c r="O319" i="1" s="1"/>
  <c r="C321" i="1" l="1"/>
  <c r="D322" i="1"/>
  <c r="J320" i="1"/>
  <c r="I320" i="1"/>
  <c r="K320" i="1" s="1"/>
  <c r="O320" i="1" s="1"/>
  <c r="C322" i="1" l="1"/>
  <c r="D323" i="1"/>
  <c r="I321" i="1"/>
  <c r="K321" i="1" s="1"/>
  <c r="O321" i="1" s="1"/>
  <c r="J321" i="1"/>
  <c r="C323" i="1" l="1"/>
  <c r="D324" i="1"/>
  <c r="I322" i="1"/>
  <c r="K322" i="1" s="1"/>
  <c r="O322" i="1" s="1"/>
  <c r="J322" i="1"/>
  <c r="C324" i="1" l="1"/>
  <c r="D325" i="1"/>
  <c r="I323" i="1"/>
  <c r="K323" i="1" s="1"/>
  <c r="O323" i="1" s="1"/>
  <c r="J323" i="1"/>
  <c r="C325" i="1" l="1"/>
  <c r="D326" i="1"/>
  <c r="I324" i="1"/>
  <c r="K324" i="1" s="1"/>
  <c r="O324" i="1" s="1"/>
  <c r="J324" i="1"/>
  <c r="C326" i="1" l="1"/>
  <c r="D327" i="1"/>
  <c r="I325" i="1"/>
  <c r="K325" i="1" s="1"/>
  <c r="O325" i="1" s="1"/>
  <c r="J325" i="1"/>
  <c r="C327" i="1" l="1"/>
  <c r="D328" i="1"/>
  <c r="I326" i="1"/>
  <c r="K326" i="1" s="1"/>
  <c r="O326" i="1" s="1"/>
  <c r="J326" i="1"/>
  <c r="C328" i="1" l="1"/>
  <c r="D329" i="1"/>
  <c r="I327" i="1"/>
  <c r="K327" i="1" s="1"/>
  <c r="O327" i="1" s="1"/>
  <c r="J327" i="1"/>
  <c r="C329" i="1" l="1"/>
  <c r="D330" i="1"/>
  <c r="J328" i="1"/>
  <c r="I328" i="1"/>
  <c r="K328" i="1" s="1"/>
  <c r="O328" i="1" s="1"/>
  <c r="C330" i="1" l="1"/>
  <c r="D331" i="1"/>
  <c r="I329" i="1"/>
  <c r="K329" i="1" s="1"/>
  <c r="O329" i="1" s="1"/>
  <c r="J329" i="1"/>
  <c r="D332" i="1" l="1"/>
  <c r="C331" i="1"/>
  <c r="I330" i="1"/>
  <c r="K330" i="1" s="1"/>
  <c r="O330" i="1" s="1"/>
  <c r="J330" i="1"/>
  <c r="I331" i="1" l="1"/>
  <c r="K331" i="1" s="1"/>
  <c r="O331" i="1" s="1"/>
  <c r="J331" i="1"/>
  <c r="C332" i="1"/>
  <c r="D333" i="1"/>
  <c r="I332" i="1" l="1"/>
  <c r="K332" i="1" s="1"/>
  <c r="O332" i="1" s="1"/>
  <c r="J332" i="1"/>
  <c r="C333" i="1"/>
  <c r="D334" i="1"/>
  <c r="D335" i="1" l="1"/>
  <c r="C334" i="1"/>
  <c r="I333" i="1"/>
  <c r="K333" i="1" s="1"/>
  <c r="O333" i="1" s="1"/>
  <c r="J333" i="1"/>
  <c r="I334" i="1" l="1"/>
  <c r="K334" i="1" s="1"/>
  <c r="O334" i="1" s="1"/>
  <c r="J334" i="1"/>
  <c r="C335" i="1"/>
  <c r="D336" i="1"/>
  <c r="D337" i="1" l="1"/>
  <c r="C336" i="1"/>
  <c r="J335" i="1"/>
  <c r="I335" i="1"/>
  <c r="K335" i="1" s="1"/>
  <c r="O335" i="1" s="1"/>
  <c r="J336" i="1" l="1"/>
  <c r="I336" i="1"/>
  <c r="K336" i="1" s="1"/>
  <c r="O336" i="1" s="1"/>
  <c r="D338" i="1"/>
  <c r="C337" i="1"/>
  <c r="I337" i="1" l="1"/>
  <c r="K337" i="1" s="1"/>
  <c r="O337" i="1" s="1"/>
  <c r="J337" i="1"/>
  <c r="C338" i="1"/>
  <c r="D339" i="1"/>
  <c r="D340" i="1" l="1"/>
  <c r="C339" i="1"/>
  <c r="J338" i="1"/>
  <c r="I338" i="1"/>
  <c r="K338" i="1" s="1"/>
  <c r="O338" i="1" s="1"/>
  <c r="I339" i="1" l="1"/>
  <c r="K339" i="1" s="1"/>
  <c r="O339" i="1" s="1"/>
  <c r="J339" i="1"/>
  <c r="C340" i="1"/>
  <c r="D341" i="1"/>
  <c r="D342" i="1" l="1"/>
  <c r="C341" i="1"/>
  <c r="I340" i="1"/>
  <c r="K340" i="1" s="1"/>
  <c r="O340" i="1" s="1"/>
  <c r="J340" i="1"/>
  <c r="I341" i="1" l="1"/>
  <c r="K341" i="1" s="1"/>
  <c r="O341" i="1" s="1"/>
  <c r="J341" i="1"/>
  <c r="D343" i="1"/>
  <c r="C342" i="1"/>
  <c r="J342" i="1" l="1"/>
  <c r="I342" i="1"/>
  <c r="K342" i="1" s="1"/>
  <c r="O342" i="1" s="1"/>
  <c r="C343" i="1"/>
  <c r="D344" i="1"/>
  <c r="I343" i="1" l="1"/>
  <c r="K343" i="1" s="1"/>
  <c r="O343" i="1" s="1"/>
  <c r="J343" i="1"/>
  <c r="D345" i="1"/>
  <c r="C344" i="1"/>
  <c r="I344" i="1" l="1"/>
  <c r="K344" i="1" s="1"/>
  <c r="O344" i="1" s="1"/>
  <c r="J344" i="1"/>
  <c r="C345" i="1"/>
  <c r="D346" i="1"/>
  <c r="D347" i="1" l="1"/>
  <c r="C346" i="1"/>
  <c r="I345" i="1"/>
  <c r="K345" i="1" s="1"/>
  <c r="O345" i="1" s="1"/>
  <c r="J345" i="1"/>
  <c r="I346" i="1" l="1"/>
  <c r="K346" i="1" s="1"/>
  <c r="O346" i="1" s="1"/>
  <c r="J346" i="1"/>
  <c r="C347" i="1"/>
  <c r="D348" i="1"/>
  <c r="I347" i="1" l="1"/>
  <c r="K347" i="1" s="1"/>
  <c r="O347" i="1" s="1"/>
  <c r="J347" i="1"/>
  <c r="C348" i="1"/>
  <c r="D349" i="1"/>
  <c r="I348" i="1" l="1"/>
  <c r="K348" i="1" s="1"/>
  <c r="O348" i="1" s="1"/>
  <c r="J348" i="1"/>
  <c r="D350" i="1"/>
  <c r="C349" i="1"/>
  <c r="I349" i="1" l="1"/>
  <c r="K349" i="1" s="1"/>
  <c r="O349" i="1" s="1"/>
  <c r="J349" i="1"/>
  <c r="C350" i="1"/>
  <c r="D351" i="1"/>
  <c r="D352" i="1" l="1"/>
  <c r="C351" i="1"/>
  <c r="I350" i="1"/>
  <c r="K350" i="1" s="1"/>
  <c r="O350" i="1" s="1"/>
  <c r="J350" i="1"/>
  <c r="J351" i="1" l="1"/>
  <c r="I351" i="1"/>
  <c r="K351" i="1" s="1"/>
  <c r="O351" i="1" s="1"/>
  <c r="D353" i="1"/>
  <c r="C352" i="1"/>
  <c r="J352" i="1" l="1"/>
  <c r="I352" i="1"/>
  <c r="K352" i="1" s="1"/>
  <c r="O352" i="1" s="1"/>
  <c r="C353" i="1"/>
  <c r="D354" i="1"/>
  <c r="J353" i="1" l="1"/>
  <c r="I353" i="1"/>
  <c r="K353" i="1" s="1"/>
  <c r="O353" i="1" s="1"/>
  <c r="D355" i="1"/>
  <c r="C354" i="1"/>
  <c r="I354" i="1" l="1"/>
  <c r="K354" i="1" s="1"/>
  <c r="O354" i="1" s="1"/>
  <c r="J354" i="1"/>
  <c r="C355" i="1"/>
  <c r="D356" i="1"/>
  <c r="D357" i="1" l="1"/>
  <c r="C356" i="1"/>
  <c r="I355" i="1"/>
  <c r="K355" i="1" s="1"/>
  <c r="O355" i="1" s="1"/>
  <c r="J355" i="1"/>
  <c r="J356" i="1" l="1"/>
  <c r="I356" i="1"/>
  <c r="K356" i="1" s="1"/>
  <c r="O356" i="1" s="1"/>
  <c r="C357" i="1"/>
  <c r="D358" i="1"/>
  <c r="C358" i="1" l="1"/>
  <c r="D359" i="1"/>
  <c r="J357" i="1"/>
  <c r="I357" i="1"/>
  <c r="K357" i="1" s="1"/>
  <c r="O357" i="1" s="1"/>
  <c r="D360" i="1" l="1"/>
  <c r="C359" i="1"/>
  <c r="J358" i="1"/>
  <c r="I358" i="1"/>
  <c r="K358" i="1" s="1"/>
  <c r="O358" i="1" s="1"/>
  <c r="I359" i="1" l="1"/>
  <c r="K359" i="1" s="1"/>
  <c r="O359" i="1" s="1"/>
  <c r="J359" i="1"/>
  <c r="C360" i="1"/>
  <c r="D361" i="1"/>
  <c r="D362" i="1" l="1"/>
  <c r="C361" i="1"/>
  <c r="J360" i="1"/>
  <c r="I360" i="1"/>
  <c r="K360" i="1" s="1"/>
  <c r="O360" i="1" s="1"/>
  <c r="I361" i="1" l="1"/>
  <c r="K361" i="1" s="1"/>
  <c r="O361" i="1" s="1"/>
  <c r="J361" i="1"/>
  <c r="C362" i="1"/>
  <c r="D363" i="1"/>
  <c r="C363" i="1" l="1"/>
  <c r="D364" i="1"/>
  <c r="I362" i="1"/>
  <c r="K362" i="1" s="1"/>
  <c r="O362" i="1" s="1"/>
  <c r="J362" i="1"/>
  <c r="D365" i="1" l="1"/>
  <c r="C364" i="1"/>
  <c r="I363" i="1"/>
  <c r="K363" i="1" s="1"/>
  <c r="O363" i="1" s="1"/>
  <c r="J363" i="1"/>
  <c r="I364" i="1" l="1"/>
  <c r="K364" i="1" s="1"/>
  <c r="O364" i="1" s="1"/>
  <c r="J364" i="1"/>
  <c r="C365" i="1"/>
  <c r="D366" i="1"/>
  <c r="D367" i="1" l="1"/>
  <c r="C366" i="1"/>
  <c r="I365" i="1"/>
  <c r="K365" i="1" s="1"/>
  <c r="O365" i="1" s="1"/>
  <c r="J365" i="1"/>
  <c r="I366" i="1" l="1"/>
  <c r="K366" i="1" s="1"/>
  <c r="O366" i="1" s="1"/>
  <c r="J366" i="1"/>
  <c r="C367" i="1"/>
  <c r="D368" i="1"/>
  <c r="D369" i="1" l="1"/>
  <c r="C368" i="1"/>
  <c r="I367" i="1"/>
  <c r="K367" i="1" s="1"/>
  <c r="O367" i="1" s="1"/>
  <c r="J367" i="1"/>
  <c r="I368" i="1" l="1"/>
  <c r="K368" i="1" s="1"/>
  <c r="O368" i="1" s="1"/>
  <c r="J368" i="1"/>
  <c r="C369" i="1"/>
  <c r="D370" i="1"/>
  <c r="D371" i="1" l="1"/>
  <c r="C370" i="1"/>
  <c r="I369" i="1"/>
  <c r="K369" i="1" s="1"/>
  <c r="O369" i="1" s="1"/>
  <c r="J369" i="1"/>
  <c r="J370" i="1" l="1"/>
  <c r="I370" i="1"/>
  <c r="K370" i="1" s="1"/>
  <c r="O370" i="1" s="1"/>
  <c r="C371" i="1"/>
  <c r="D372" i="1"/>
  <c r="I371" i="1" l="1"/>
  <c r="K371" i="1" s="1"/>
  <c r="O371" i="1" s="1"/>
  <c r="J371" i="1"/>
  <c r="C372" i="1"/>
  <c r="D373" i="1"/>
  <c r="D374" i="1" l="1"/>
  <c r="C373" i="1"/>
  <c r="I372" i="1"/>
  <c r="K372" i="1" s="1"/>
  <c r="O372" i="1" s="1"/>
  <c r="J372" i="1"/>
  <c r="I373" i="1" l="1"/>
  <c r="K373" i="1" s="1"/>
  <c r="O373" i="1" s="1"/>
  <c r="J373" i="1"/>
  <c r="C374" i="1"/>
  <c r="D375" i="1"/>
  <c r="D376" i="1" l="1"/>
  <c r="C375" i="1"/>
  <c r="I374" i="1"/>
  <c r="K374" i="1" s="1"/>
  <c r="O374" i="1" s="1"/>
  <c r="J374" i="1"/>
  <c r="I375" i="1" l="1"/>
  <c r="K375" i="1" s="1"/>
  <c r="O375" i="1" s="1"/>
  <c r="J375" i="1"/>
  <c r="C376" i="1"/>
  <c r="D377" i="1"/>
  <c r="D378" i="1" l="1"/>
  <c r="C377" i="1"/>
  <c r="I376" i="1"/>
  <c r="K376" i="1" s="1"/>
  <c r="O376" i="1" s="1"/>
  <c r="J376" i="1"/>
  <c r="I377" i="1" l="1"/>
  <c r="K377" i="1" s="1"/>
  <c r="O377" i="1" s="1"/>
  <c r="J377" i="1"/>
  <c r="D379" i="1"/>
  <c r="C378" i="1"/>
  <c r="I378" i="1" l="1"/>
  <c r="K378" i="1" s="1"/>
  <c r="O378" i="1" s="1"/>
  <c r="J378" i="1"/>
  <c r="C379" i="1"/>
  <c r="D380" i="1"/>
  <c r="D381" i="1" l="1"/>
  <c r="C380" i="1"/>
  <c r="I379" i="1"/>
  <c r="K379" i="1" s="1"/>
  <c r="O379" i="1" s="1"/>
  <c r="J379" i="1"/>
  <c r="J380" i="1" l="1"/>
  <c r="I380" i="1"/>
  <c r="K380" i="1" s="1"/>
  <c r="O380" i="1" s="1"/>
  <c r="C381" i="1"/>
  <c r="D382" i="1"/>
  <c r="C382" i="1" l="1"/>
  <c r="D383" i="1"/>
  <c r="I381" i="1"/>
  <c r="K381" i="1" s="1"/>
  <c r="O381" i="1" s="1"/>
  <c r="J381" i="1"/>
  <c r="D384" i="1" l="1"/>
  <c r="C383" i="1"/>
  <c r="I382" i="1"/>
  <c r="K382" i="1" s="1"/>
  <c r="O382" i="1" s="1"/>
  <c r="J382" i="1"/>
  <c r="I383" i="1" l="1"/>
  <c r="K383" i="1" s="1"/>
  <c r="O383" i="1" s="1"/>
  <c r="J383" i="1"/>
  <c r="C384" i="1"/>
  <c r="D385" i="1"/>
  <c r="D386" i="1" l="1"/>
  <c r="C385" i="1"/>
  <c r="I384" i="1"/>
  <c r="K384" i="1" s="1"/>
  <c r="O384" i="1" s="1"/>
  <c r="J384" i="1"/>
  <c r="I385" i="1" l="1"/>
  <c r="K385" i="1" s="1"/>
  <c r="O385" i="1" s="1"/>
  <c r="J385" i="1"/>
  <c r="C386" i="1"/>
  <c r="D387" i="1"/>
  <c r="C387" i="1" l="1"/>
  <c r="D388" i="1"/>
  <c r="J386" i="1"/>
  <c r="I386" i="1"/>
  <c r="K386" i="1" s="1"/>
  <c r="O386" i="1" s="1"/>
  <c r="D389" i="1" l="1"/>
  <c r="C388" i="1"/>
  <c r="I387" i="1"/>
  <c r="K387" i="1" s="1"/>
  <c r="O387" i="1" s="1"/>
  <c r="J387" i="1"/>
  <c r="I388" i="1" l="1"/>
  <c r="K388" i="1" s="1"/>
  <c r="O388" i="1" s="1"/>
  <c r="J388" i="1"/>
  <c r="C389" i="1"/>
  <c r="D390" i="1"/>
  <c r="I389" i="1" l="1"/>
  <c r="K389" i="1" s="1"/>
  <c r="O389" i="1" s="1"/>
  <c r="J389" i="1"/>
  <c r="D391" i="1"/>
  <c r="C390" i="1"/>
  <c r="I390" i="1" l="1"/>
  <c r="K390" i="1" s="1"/>
  <c r="O390" i="1" s="1"/>
  <c r="J390" i="1"/>
  <c r="C391" i="1"/>
  <c r="D392" i="1"/>
  <c r="C392" i="1" l="1"/>
  <c r="D393" i="1"/>
  <c r="J391" i="1"/>
  <c r="I391" i="1"/>
  <c r="K391" i="1" s="1"/>
  <c r="O391" i="1" s="1"/>
  <c r="D394" i="1" l="1"/>
  <c r="C393" i="1"/>
  <c r="I392" i="1"/>
  <c r="K392" i="1" s="1"/>
  <c r="O392" i="1" s="1"/>
  <c r="J392" i="1"/>
  <c r="I393" i="1" l="1"/>
  <c r="K393" i="1" s="1"/>
  <c r="O393" i="1" s="1"/>
  <c r="J393" i="1"/>
  <c r="C394" i="1"/>
  <c r="D395" i="1"/>
  <c r="D396" i="1" l="1"/>
  <c r="C395" i="1"/>
  <c r="J394" i="1"/>
  <c r="I394" i="1"/>
  <c r="K394" i="1" s="1"/>
  <c r="O394" i="1" s="1"/>
  <c r="I395" i="1" l="1"/>
  <c r="K395" i="1" s="1"/>
  <c r="O395" i="1" s="1"/>
  <c r="J395" i="1"/>
  <c r="C396" i="1"/>
  <c r="D397" i="1"/>
  <c r="C397" i="1" l="1"/>
  <c r="D398" i="1"/>
  <c r="I396" i="1"/>
  <c r="K396" i="1" s="1"/>
  <c r="O396" i="1" s="1"/>
  <c r="J396" i="1"/>
  <c r="C398" i="1" l="1"/>
  <c r="D399" i="1"/>
  <c r="J397" i="1"/>
  <c r="I397" i="1"/>
  <c r="K397" i="1" s="1"/>
  <c r="O397" i="1" s="1"/>
  <c r="D400" i="1" l="1"/>
  <c r="C399" i="1"/>
  <c r="J398" i="1"/>
  <c r="I398" i="1"/>
  <c r="K398" i="1" s="1"/>
  <c r="O398" i="1" s="1"/>
  <c r="J399" i="1" l="1"/>
  <c r="I399" i="1"/>
  <c r="K399" i="1" s="1"/>
  <c r="O399" i="1" s="1"/>
  <c r="D401" i="1"/>
  <c r="C400" i="1"/>
  <c r="J400" i="1" l="1"/>
  <c r="I400" i="1"/>
  <c r="K400" i="1" s="1"/>
  <c r="O400" i="1" s="1"/>
  <c r="D402" i="1"/>
  <c r="C401" i="1"/>
  <c r="J401" i="1" l="1"/>
  <c r="I401" i="1"/>
  <c r="K401" i="1" s="1"/>
  <c r="O401" i="1" s="1"/>
  <c r="C402" i="1"/>
  <c r="D403" i="1"/>
  <c r="J402" i="1" l="1"/>
  <c r="I402" i="1"/>
  <c r="K402" i="1" s="1"/>
  <c r="O402" i="1" s="1"/>
  <c r="D404" i="1"/>
  <c r="C403" i="1"/>
  <c r="J403" i="1" l="1"/>
  <c r="I403" i="1"/>
  <c r="K403" i="1" s="1"/>
  <c r="O403" i="1" s="1"/>
  <c r="C404" i="1"/>
  <c r="D405" i="1"/>
  <c r="I404" i="1" l="1"/>
  <c r="K404" i="1" s="1"/>
  <c r="O404" i="1" s="1"/>
  <c r="J404" i="1"/>
  <c r="D406" i="1"/>
  <c r="C405" i="1"/>
  <c r="J405" i="1" l="1"/>
  <c r="I405" i="1"/>
  <c r="K405" i="1" s="1"/>
  <c r="O405" i="1" s="1"/>
  <c r="D407" i="1"/>
  <c r="C406" i="1"/>
  <c r="J406" i="1" l="1"/>
  <c r="I406" i="1"/>
  <c r="K406" i="1" s="1"/>
  <c r="O406" i="1" s="1"/>
  <c r="C407" i="1"/>
  <c r="D408" i="1"/>
  <c r="D409" i="1" l="1"/>
  <c r="C408" i="1"/>
  <c r="J407" i="1"/>
  <c r="I407" i="1"/>
  <c r="K407" i="1" s="1"/>
  <c r="O407" i="1" s="1"/>
  <c r="I408" i="1" l="1"/>
  <c r="K408" i="1" s="1"/>
  <c r="O408" i="1" s="1"/>
  <c r="J408" i="1"/>
  <c r="C409" i="1"/>
  <c r="D410" i="1"/>
  <c r="C410" i="1" l="1"/>
  <c r="D411" i="1"/>
  <c r="I409" i="1"/>
  <c r="K409" i="1" s="1"/>
  <c r="O409" i="1" s="1"/>
  <c r="J409" i="1"/>
  <c r="D412" i="1" l="1"/>
  <c r="C411" i="1"/>
  <c r="I410" i="1"/>
  <c r="K410" i="1" s="1"/>
  <c r="O410" i="1" s="1"/>
  <c r="J410" i="1"/>
  <c r="I411" i="1" l="1"/>
  <c r="K411" i="1" s="1"/>
  <c r="O411" i="1" s="1"/>
  <c r="J411" i="1"/>
  <c r="C412" i="1"/>
  <c r="D413" i="1"/>
  <c r="D414" i="1" l="1"/>
  <c r="C413" i="1"/>
  <c r="J412" i="1"/>
  <c r="I412" i="1"/>
  <c r="K412" i="1" s="1"/>
  <c r="O412" i="1" s="1"/>
  <c r="J413" i="1" l="1"/>
  <c r="I413" i="1"/>
  <c r="K413" i="1" s="1"/>
  <c r="O413" i="1" s="1"/>
  <c r="C414" i="1"/>
  <c r="D415" i="1"/>
  <c r="D416" i="1" l="1"/>
  <c r="C415" i="1"/>
  <c r="I414" i="1"/>
  <c r="K414" i="1" s="1"/>
  <c r="O414" i="1" s="1"/>
  <c r="J414" i="1"/>
  <c r="I415" i="1" l="1"/>
  <c r="K415" i="1" s="1"/>
  <c r="O415" i="1" s="1"/>
  <c r="J415" i="1"/>
  <c r="D417" i="1"/>
  <c r="C416" i="1"/>
  <c r="J416" i="1" l="1"/>
  <c r="I416" i="1"/>
  <c r="K416" i="1" s="1"/>
  <c r="O416" i="1" s="1"/>
  <c r="C417" i="1"/>
  <c r="D418" i="1"/>
  <c r="D419" i="1" l="1"/>
  <c r="C418" i="1"/>
  <c r="I417" i="1"/>
  <c r="K417" i="1" s="1"/>
  <c r="O417" i="1" s="1"/>
  <c r="J417" i="1"/>
  <c r="I418" i="1" l="1"/>
  <c r="K418" i="1" s="1"/>
  <c r="O418" i="1" s="1"/>
  <c r="J418" i="1"/>
  <c r="D420" i="1"/>
  <c r="C419" i="1"/>
  <c r="I419" i="1" l="1"/>
  <c r="K419" i="1" s="1"/>
  <c r="O419" i="1" s="1"/>
  <c r="J419" i="1"/>
  <c r="C420" i="1"/>
  <c r="D421" i="1"/>
  <c r="D422" i="1" l="1"/>
  <c r="C421" i="1"/>
  <c r="I420" i="1"/>
  <c r="K420" i="1" s="1"/>
  <c r="O420" i="1" s="1"/>
  <c r="J420" i="1"/>
  <c r="J421" i="1" l="1"/>
  <c r="I421" i="1"/>
  <c r="K421" i="1" s="1"/>
  <c r="O421" i="1" s="1"/>
  <c r="D423" i="1"/>
  <c r="C422" i="1"/>
  <c r="I422" i="1" l="1"/>
  <c r="K422" i="1" s="1"/>
  <c r="O422" i="1" s="1"/>
  <c r="J422" i="1"/>
  <c r="C423" i="1"/>
  <c r="D424" i="1"/>
  <c r="C424" i="1" l="1"/>
  <c r="D425" i="1"/>
  <c r="I423" i="1"/>
  <c r="K423" i="1" s="1"/>
  <c r="O423" i="1" s="1"/>
  <c r="J423" i="1"/>
  <c r="C425" i="1" l="1"/>
  <c r="D426" i="1"/>
  <c r="J424" i="1"/>
  <c r="I424" i="1"/>
  <c r="K424" i="1" s="1"/>
  <c r="O424" i="1" s="1"/>
  <c r="D427" i="1" l="1"/>
  <c r="C426" i="1"/>
  <c r="J425" i="1"/>
  <c r="I425" i="1"/>
  <c r="K425" i="1" s="1"/>
  <c r="O425" i="1" s="1"/>
  <c r="J426" i="1" l="1"/>
  <c r="I426" i="1"/>
  <c r="K426" i="1" s="1"/>
  <c r="O426" i="1" s="1"/>
  <c r="C427" i="1"/>
  <c r="D428" i="1"/>
  <c r="J427" i="1" l="1"/>
  <c r="I427" i="1"/>
  <c r="K427" i="1" s="1"/>
  <c r="O427" i="1" s="1"/>
  <c r="D429" i="1"/>
  <c r="C428" i="1"/>
  <c r="I428" i="1" l="1"/>
  <c r="K428" i="1" s="1"/>
  <c r="O428" i="1" s="1"/>
  <c r="J428" i="1"/>
  <c r="D430" i="1"/>
  <c r="C429" i="1"/>
  <c r="I429" i="1" l="1"/>
  <c r="K429" i="1" s="1"/>
  <c r="O429" i="1" s="1"/>
  <c r="J429" i="1"/>
  <c r="C430" i="1"/>
  <c r="D431" i="1"/>
  <c r="D432" i="1" l="1"/>
  <c r="C431" i="1"/>
  <c r="J430" i="1"/>
  <c r="I430" i="1"/>
  <c r="K430" i="1" s="1"/>
  <c r="O430" i="1" s="1"/>
  <c r="I431" i="1" l="1"/>
  <c r="K431" i="1" s="1"/>
  <c r="O431" i="1" s="1"/>
  <c r="J431" i="1"/>
  <c r="C432" i="1"/>
  <c r="D433" i="1"/>
  <c r="C433" i="1" l="1"/>
  <c r="D434" i="1"/>
  <c r="I432" i="1"/>
  <c r="K432" i="1" s="1"/>
  <c r="O432" i="1" s="1"/>
  <c r="J432" i="1"/>
  <c r="C434" i="1" l="1"/>
  <c r="D435" i="1"/>
  <c r="I433" i="1"/>
  <c r="K433" i="1" s="1"/>
  <c r="O433" i="1" s="1"/>
  <c r="J433" i="1"/>
  <c r="C435" i="1" l="1"/>
  <c r="D436" i="1"/>
  <c r="J434" i="1"/>
  <c r="I434" i="1"/>
  <c r="K434" i="1" s="1"/>
  <c r="O434" i="1" s="1"/>
  <c r="D437" i="1" l="1"/>
  <c r="C436" i="1"/>
  <c r="I435" i="1"/>
  <c r="K435" i="1" s="1"/>
  <c r="O435" i="1" s="1"/>
  <c r="J435" i="1"/>
  <c r="I436" i="1" l="1"/>
  <c r="K436" i="1" s="1"/>
  <c r="O436" i="1" s="1"/>
  <c r="J436" i="1"/>
  <c r="C437" i="1"/>
  <c r="D438" i="1"/>
  <c r="D439" i="1" l="1"/>
  <c r="C438" i="1"/>
  <c r="I437" i="1"/>
  <c r="K437" i="1" s="1"/>
  <c r="O437" i="1" s="1"/>
  <c r="J437" i="1"/>
  <c r="I438" i="1" l="1"/>
  <c r="K438" i="1" s="1"/>
  <c r="O438" i="1" s="1"/>
  <c r="J438" i="1"/>
  <c r="C439" i="1"/>
  <c r="D440" i="1"/>
  <c r="C440" i="1" l="1"/>
  <c r="D441" i="1"/>
  <c r="I439" i="1"/>
  <c r="K439" i="1" s="1"/>
  <c r="O439" i="1" s="1"/>
  <c r="J439" i="1"/>
  <c r="D442" i="1" l="1"/>
  <c r="C441" i="1"/>
  <c r="J440" i="1"/>
  <c r="I440" i="1"/>
  <c r="K440" i="1" s="1"/>
  <c r="O440" i="1" s="1"/>
  <c r="I441" i="1" l="1"/>
  <c r="K441" i="1" s="1"/>
  <c r="O441" i="1" s="1"/>
  <c r="J441" i="1"/>
  <c r="C442" i="1"/>
  <c r="D443" i="1"/>
  <c r="D444" i="1" l="1"/>
  <c r="C443" i="1"/>
  <c r="I442" i="1"/>
  <c r="K442" i="1" s="1"/>
  <c r="O442" i="1" s="1"/>
  <c r="J442" i="1"/>
  <c r="I443" i="1" l="1"/>
  <c r="K443" i="1" s="1"/>
  <c r="O443" i="1" s="1"/>
  <c r="J443" i="1"/>
  <c r="D445" i="1"/>
  <c r="C444" i="1"/>
  <c r="I444" i="1" l="1"/>
  <c r="K444" i="1" s="1"/>
  <c r="O444" i="1" s="1"/>
  <c r="J444" i="1"/>
  <c r="D446" i="1"/>
  <c r="C445" i="1"/>
  <c r="I445" i="1" l="1"/>
  <c r="K445" i="1" s="1"/>
  <c r="O445" i="1" s="1"/>
  <c r="J445" i="1"/>
  <c r="C446" i="1"/>
  <c r="D447" i="1"/>
  <c r="I446" i="1" l="1"/>
  <c r="K446" i="1" s="1"/>
  <c r="O446" i="1" s="1"/>
  <c r="J446" i="1"/>
  <c r="C447" i="1"/>
  <c r="D448" i="1"/>
  <c r="D449" i="1" l="1"/>
  <c r="C448" i="1"/>
  <c r="J447" i="1"/>
  <c r="I447" i="1"/>
  <c r="K447" i="1" s="1"/>
  <c r="O447" i="1" s="1"/>
  <c r="J448" i="1" l="1"/>
  <c r="I448" i="1"/>
  <c r="K448" i="1" s="1"/>
  <c r="O448" i="1" s="1"/>
  <c r="D450" i="1"/>
  <c r="C449" i="1"/>
  <c r="I449" i="1" l="1"/>
  <c r="K449" i="1" s="1"/>
  <c r="O449" i="1" s="1"/>
  <c r="J449" i="1"/>
  <c r="C450" i="1"/>
  <c r="D451" i="1"/>
  <c r="J450" i="1" l="1"/>
  <c r="I450" i="1"/>
  <c r="K450" i="1" s="1"/>
  <c r="O450" i="1" s="1"/>
  <c r="D452" i="1"/>
  <c r="C451" i="1"/>
  <c r="I451" i="1" l="1"/>
  <c r="K451" i="1" s="1"/>
  <c r="O451" i="1" s="1"/>
  <c r="J451" i="1"/>
  <c r="C452" i="1"/>
  <c r="D453" i="1"/>
  <c r="D454" i="1" l="1"/>
  <c r="C453" i="1"/>
  <c r="I452" i="1"/>
  <c r="K452" i="1" s="1"/>
  <c r="O452" i="1" s="1"/>
  <c r="J452" i="1"/>
  <c r="J453" i="1" l="1"/>
  <c r="I453" i="1"/>
  <c r="K453" i="1" s="1"/>
  <c r="O453" i="1" s="1"/>
  <c r="D455" i="1"/>
  <c r="C454" i="1"/>
  <c r="I454" i="1" l="1"/>
  <c r="K454" i="1" s="1"/>
  <c r="O454" i="1" s="1"/>
  <c r="J454" i="1"/>
  <c r="C455" i="1"/>
  <c r="D456" i="1"/>
  <c r="D457" i="1" l="1"/>
  <c r="C456" i="1"/>
  <c r="I455" i="1"/>
  <c r="K455" i="1" s="1"/>
  <c r="O455" i="1" s="1"/>
  <c r="J455" i="1"/>
  <c r="I456" i="1" l="1"/>
  <c r="K456" i="1" s="1"/>
  <c r="O456" i="1" s="1"/>
  <c r="J456" i="1"/>
  <c r="D458" i="1"/>
  <c r="C457" i="1"/>
  <c r="D459" i="1" l="1"/>
  <c r="C458" i="1"/>
  <c r="J457" i="1"/>
  <c r="I457" i="1"/>
  <c r="K457" i="1" s="1"/>
  <c r="O457" i="1" s="1"/>
  <c r="I458" i="1" l="1"/>
  <c r="K458" i="1" s="1"/>
  <c r="O458" i="1" s="1"/>
  <c r="J458" i="1"/>
  <c r="C459" i="1"/>
  <c r="D460" i="1"/>
  <c r="D461" i="1" l="1"/>
  <c r="C460" i="1"/>
  <c r="I459" i="1"/>
  <c r="K459" i="1" s="1"/>
  <c r="O459" i="1" s="1"/>
  <c r="J459" i="1"/>
  <c r="I460" i="1" l="1"/>
  <c r="K460" i="1" s="1"/>
  <c r="O460" i="1" s="1"/>
  <c r="J460" i="1"/>
  <c r="C461" i="1"/>
  <c r="D462" i="1"/>
  <c r="C462" i="1" l="1"/>
  <c r="D463" i="1"/>
  <c r="I461" i="1"/>
  <c r="K461" i="1" s="1"/>
  <c r="O461" i="1" s="1"/>
  <c r="J461" i="1"/>
  <c r="C463" i="1" l="1"/>
  <c r="D464" i="1"/>
  <c r="J462" i="1"/>
  <c r="I462" i="1"/>
  <c r="K462" i="1" s="1"/>
  <c r="O462" i="1" s="1"/>
  <c r="C464" i="1" l="1"/>
  <c r="D465" i="1"/>
  <c r="I463" i="1"/>
  <c r="K463" i="1" s="1"/>
  <c r="O463" i="1" s="1"/>
  <c r="J463" i="1"/>
  <c r="D466" i="1" l="1"/>
  <c r="C465" i="1"/>
  <c r="J464" i="1"/>
  <c r="I464" i="1"/>
  <c r="K464" i="1" s="1"/>
  <c r="O464" i="1" s="1"/>
  <c r="J465" i="1" l="1"/>
  <c r="I465" i="1"/>
  <c r="K465" i="1" s="1"/>
  <c r="O465" i="1" s="1"/>
  <c r="C466" i="1"/>
  <c r="D467" i="1"/>
  <c r="I466" i="1" l="1"/>
  <c r="K466" i="1" s="1"/>
  <c r="O466" i="1" s="1"/>
  <c r="J466" i="1"/>
  <c r="D468" i="1"/>
  <c r="C467" i="1"/>
  <c r="I467" i="1" l="1"/>
  <c r="K467" i="1" s="1"/>
  <c r="O467" i="1" s="1"/>
  <c r="J467" i="1"/>
  <c r="C468" i="1"/>
  <c r="D469" i="1"/>
  <c r="C469" i="1" l="1"/>
  <c r="D470" i="1"/>
  <c r="I468" i="1"/>
  <c r="K468" i="1" s="1"/>
  <c r="O468" i="1" s="1"/>
  <c r="J468" i="1"/>
  <c r="D471" i="1" l="1"/>
  <c r="C470" i="1"/>
  <c r="I469" i="1"/>
  <c r="K469" i="1" s="1"/>
  <c r="O469" i="1" s="1"/>
  <c r="J469" i="1"/>
  <c r="J470" i="1" l="1"/>
  <c r="I470" i="1"/>
  <c r="K470" i="1" s="1"/>
  <c r="O470" i="1" s="1"/>
  <c r="C471" i="1"/>
  <c r="D472" i="1"/>
  <c r="J471" i="1" l="1"/>
  <c r="I471" i="1"/>
  <c r="K471" i="1" s="1"/>
  <c r="O471" i="1" s="1"/>
  <c r="C472" i="1"/>
  <c r="D473" i="1"/>
  <c r="D474" i="1" l="1"/>
  <c r="C473" i="1"/>
  <c r="I472" i="1"/>
  <c r="K472" i="1" s="1"/>
  <c r="O472" i="1" s="1"/>
  <c r="J472" i="1"/>
  <c r="I473" i="1" l="1"/>
  <c r="K473" i="1" s="1"/>
  <c r="O473" i="1" s="1"/>
  <c r="J473" i="1"/>
  <c r="C474" i="1"/>
  <c r="D475" i="1"/>
  <c r="D476" i="1" l="1"/>
  <c r="C475" i="1"/>
  <c r="I474" i="1"/>
  <c r="K474" i="1" s="1"/>
  <c r="O474" i="1" s="1"/>
  <c r="J474" i="1"/>
  <c r="J475" i="1" l="1"/>
  <c r="I475" i="1"/>
  <c r="K475" i="1" s="1"/>
  <c r="O475" i="1" s="1"/>
  <c r="C476" i="1"/>
  <c r="D477" i="1"/>
  <c r="I476" i="1" l="1"/>
  <c r="K476" i="1" s="1"/>
  <c r="O476" i="1" s="1"/>
  <c r="J476" i="1"/>
  <c r="D478" i="1"/>
  <c r="C477" i="1"/>
  <c r="J477" i="1" l="1"/>
  <c r="I477" i="1"/>
  <c r="K477" i="1" s="1"/>
  <c r="O477" i="1" s="1"/>
  <c r="C478" i="1"/>
  <c r="D479" i="1"/>
  <c r="D480" i="1" l="1"/>
  <c r="C479" i="1"/>
  <c r="I478" i="1"/>
  <c r="K478" i="1" s="1"/>
  <c r="O478" i="1" s="1"/>
  <c r="J478" i="1"/>
  <c r="I479" i="1" l="1"/>
  <c r="K479" i="1" s="1"/>
  <c r="O479" i="1" s="1"/>
  <c r="J479" i="1"/>
  <c r="C480" i="1"/>
  <c r="D481" i="1"/>
  <c r="C481" i="1" s="1"/>
  <c r="J480" i="1" l="1"/>
  <c r="I480" i="1"/>
  <c r="K480" i="1" s="1"/>
  <c r="O480" i="1" s="1"/>
  <c r="J481" i="1"/>
  <c r="I481" i="1"/>
  <c r="K481" i="1" s="1"/>
  <c r="O481" i="1" s="1"/>
</calcChain>
</file>

<file path=xl/sharedStrings.xml><?xml version="1.0" encoding="utf-8"?>
<sst xmlns="http://schemas.openxmlformats.org/spreadsheetml/2006/main" count="494" uniqueCount="494">
  <si>
    <t>Ara.21</t>
  </si>
  <si>
    <t>Ksm.21</t>
  </si>
  <si>
    <t>Ekm.21</t>
  </si>
  <si>
    <t>Eyl.21</t>
  </si>
  <si>
    <t>Ağu.21</t>
  </si>
  <si>
    <t>Tem.21</t>
  </si>
  <si>
    <t>Haz.21</t>
  </si>
  <si>
    <t>May.21</t>
  </si>
  <si>
    <t>Nis.21</t>
  </si>
  <si>
    <t>Mar.21</t>
  </si>
  <si>
    <t>Şub.21</t>
  </si>
  <si>
    <t>Ock.21</t>
  </si>
  <si>
    <t>Ara.20</t>
  </si>
  <si>
    <t>Ksm.20</t>
  </si>
  <si>
    <t>Ekm.20</t>
  </si>
  <si>
    <t>Eyl.20</t>
  </si>
  <si>
    <t>Ağu.20</t>
  </si>
  <si>
    <t>Tem.20</t>
  </si>
  <si>
    <t>Haz.20</t>
  </si>
  <si>
    <t>May.20</t>
  </si>
  <si>
    <t>Nis.20</t>
  </si>
  <si>
    <t>Mar.20</t>
  </si>
  <si>
    <t>Şub.20</t>
  </si>
  <si>
    <t>Ock.20</t>
  </si>
  <si>
    <t>Ara.19</t>
  </si>
  <si>
    <t>Ksm.19</t>
  </si>
  <si>
    <t>Ekm.19</t>
  </si>
  <si>
    <t>Eyl.19</t>
  </si>
  <si>
    <t>Ağu.19</t>
  </si>
  <si>
    <t>Tem.19</t>
  </si>
  <si>
    <t>Haz.19</t>
  </si>
  <si>
    <t>May.19</t>
  </si>
  <si>
    <t>Nis.19</t>
  </si>
  <si>
    <t>Mar.19</t>
  </si>
  <si>
    <t>Şub.19</t>
  </si>
  <si>
    <t>Ock.19</t>
  </si>
  <si>
    <t>Ara.18</t>
  </si>
  <si>
    <t>Ksm.18</t>
  </si>
  <si>
    <t>Ekm.18</t>
  </si>
  <si>
    <t>Eyl.18</t>
  </si>
  <si>
    <t>Ağu.18</t>
  </si>
  <si>
    <t>Tem.18</t>
  </si>
  <si>
    <t>Haz.18</t>
  </si>
  <si>
    <t>May.18</t>
  </si>
  <si>
    <t>Nis.18</t>
  </si>
  <si>
    <t>Mar.18</t>
  </si>
  <si>
    <t>Şub.18</t>
  </si>
  <si>
    <t>Ock.18</t>
  </si>
  <si>
    <t>Ara.17</t>
  </si>
  <si>
    <t>Ksm.17</t>
  </si>
  <si>
    <t>Ekm.17</t>
  </si>
  <si>
    <t>Eyl.17</t>
  </si>
  <si>
    <t>Ağu.17</t>
  </si>
  <si>
    <t>Tem.17</t>
  </si>
  <si>
    <t>Haz.17</t>
  </si>
  <si>
    <t>May.17</t>
  </si>
  <si>
    <t>Nis.17</t>
  </si>
  <si>
    <t>Mar.17</t>
  </si>
  <si>
    <t>Şub.17</t>
  </si>
  <si>
    <t>Ock.17</t>
  </si>
  <si>
    <t>Ara.16</t>
  </si>
  <si>
    <t>Ksm.16</t>
  </si>
  <si>
    <t>Ekm.16</t>
  </si>
  <si>
    <t>Eyl.16</t>
  </si>
  <si>
    <t>Ağu.16</t>
  </si>
  <si>
    <t>Tem.16</t>
  </si>
  <si>
    <t>Haz.16</t>
  </si>
  <si>
    <t>May.16</t>
  </si>
  <si>
    <t>Nis.16</t>
  </si>
  <si>
    <t>Mar.16</t>
  </si>
  <si>
    <t>Şub.16</t>
  </si>
  <si>
    <t>Ock.16</t>
  </si>
  <si>
    <t>Ara.15</t>
  </si>
  <si>
    <t>Ksm.15</t>
  </si>
  <si>
    <t>Ekm.15</t>
  </si>
  <si>
    <t>Eyl.15</t>
  </si>
  <si>
    <t>Ağu.15</t>
  </si>
  <si>
    <t>Tem.15</t>
  </si>
  <si>
    <t>Haz.15</t>
  </si>
  <si>
    <t>May.15</t>
  </si>
  <si>
    <t>Nis.15</t>
  </si>
  <si>
    <t>Mar.15</t>
  </si>
  <si>
    <t>Şub.15</t>
  </si>
  <si>
    <t>Ock.15</t>
  </si>
  <si>
    <t>Ara.14</t>
  </si>
  <si>
    <t>Ksm.14</t>
  </si>
  <si>
    <t>Ekm.14</t>
  </si>
  <si>
    <t>Eyl.14</t>
  </si>
  <si>
    <t>Ağu.14</t>
  </si>
  <si>
    <t>Tem.14</t>
  </si>
  <si>
    <t>Haz.14</t>
  </si>
  <si>
    <t>May.14</t>
  </si>
  <si>
    <t>Nis.14</t>
  </si>
  <si>
    <t>Mar.14</t>
  </si>
  <si>
    <t>Şub.14</t>
  </si>
  <si>
    <t>Ock.14</t>
  </si>
  <si>
    <t>Ara.13</t>
  </si>
  <si>
    <t>Ksm.13</t>
  </si>
  <si>
    <t>Ekm.13</t>
  </si>
  <si>
    <t>Eyl.13</t>
  </si>
  <si>
    <t>Ağu.13</t>
  </si>
  <si>
    <t>Tem.13</t>
  </si>
  <si>
    <t>Haz.13</t>
  </si>
  <si>
    <t>May.13</t>
  </si>
  <si>
    <t>Nis.13</t>
  </si>
  <si>
    <t>Mar.13</t>
  </si>
  <si>
    <t>Şub.13</t>
  </si>
  <si>
    <t>Ock.13</t>
  </si>
  <si>
    <t>Ara.12</t>
  </si>
  <si>
    <t>Ksm.12</t>
  </si>
  <si>
    <t>Ekm.12</t>
  </si>
  <si>
    <t>Eyl.12</t>
  </si>
  <si>
    <t>Ağu.12</t>
  </si>
  <si>
    <t>Tem.12</t>
  </si>
  <si>
    <t>Haz.12</t>
  </si>
  <si>
    <t>May.12</t>
  </si>
  <si>
    <t>Nis.12</t>
  </si>
  <si>
    <t>Mar.12</t>
  </si>
  <si>
    <t>Şub.12</t>
  </si>
  <si>
    <t>Ock.12</t>
  </si>
  <si>
    <t>Ara.11</t>
  </si>
  <si>
    <t>Ksm.11</t>
  </si>
  <si>
    <t>Ekm.11</t>
  </si>
  <si>
    <t>Eyl.11</t>
  </si>
  <si>
    <t>Ağu.11</t>
  </si>
  <si>
    <t>Tem.11</t>
  </si>
  <si>
    <t>Haz.11</t>
  </si>
  <si>
    <t>May.11</t>
  </si>
  <si>
    <t>Nis.11</t>
  </si>
  <si>
    <t>Mar.11</t>
  </si>
  <si>
    <t>Şub.11</t>
  </si>
  <si>
    <t>Ock.11</t>
  </si>
  <si>
    <t>Ara.10</t>
  </si>
  <si>
    <t>Kas.10</t>
  </si>
  <si>
    <t>Ekm.10</t>
  </si>
  <si>
    <t>Eyl.10</t>
  </si>
  <si>
    <t>Ağu.10</t>
  </si>
  <si>
    <t>Tem.10</t>
  </si>
  <si>
    <t>Haz.10</t>
  </si>
  <si>
    <t>May.10</t>
  </si>
  <si>
    <t>Nis.10</t>
  </si>
  <si>
    <t>Mar.10</t>
  </si>
  <si>
    <t>Şub.10</t>
  </si>
  <si>
    <t>Ock.10</t>
  </si>
  <si>
    <t>Ara.09</t>
  </si>
  <si>
    <t>Kas.09</t>
  </si>
  <si>
    <t>Ekm.09</t>
  </si>
  <si>
    <t>Eyl.09</t>
  </si>
  <si>
    <t>Ağu.09</t>
  </si>
  <si>
    <t>Tem.09</t>
  </si>
  <si>
    <t>Haz.09</t>
  </si>
  <si>
    <t>May.09</t>
  </si>
  <si>
    <t>Nis.09</t>
  </si>
  <si>
    <t>Mar.09</t>
  </si>
  <si>
    <t>Şub.09</t>
  </si>
  <si>
    <t>Ock.09</t>
  </si>
  <si>
    <t>Ara.08</t>
  </si>
  <si>
    <t>Kas.08</t>
  </si>
  <si>
    <t>Ekm.08</t>
  </si>
  <si>
    <t>Eyl.08</t>
  </si>
  <si>
    <t>Ağu.08</t>
  </si>
  <si>
    <t>Tem.08</t>
  </si>
  <si>
    <t>Haz.08</t>
  </si>
  <si>
    <t>May.08</t>
  </si>
  <si>
    <t>Nis.08</t>
  </si>
  <si>
    <t>Mar.08</t>
  </si>
  <si>
    <t>Şub.08</t>
  </si>
  <si>
    <t>Ock.08</t>
  </si>
  <si>
    <t>Ara.07</t>
  </si>
  <si>
    <t>Kas.07</t>
  </si>
  <si>
    <t>Ekm.07</t>
  </si>
  <si>
    <t>Eyl.07</t>
  </si>
  <si>
    <t>Ağu.07</t>
  </si>
  <si>
    <t>Tem.07</t>
  </si>
  <si>
    <t>Haz.07</t>
  </si>
  <si>
    <t>May.07</t>
  </si>
  <si>
    <t>Nis.07</t>
  </si>
  <si>
    <t>Mar.07</t>
  </si>
  <si>
    <t>Şub.07</t>
  </si>
  <si>
    <t>Ock.07</t>
  </si>
  <si>
    <t>Ara.06</t>
  </si>
  <si>
    <t>Kas.06</t>
  </si>
  <si>
    <t>Ekm.06</t>
  </si>
  <si>
    <t>Eyl.06</t>
  </si>
  <si>
    <t>Ağu.06</t>
  </si>
  <si>
    <t>Tem.06</t>
  </si>
  <si>
    <t>Haz.06</t>
  </si>
  <si>
    <t>May.06</t>
  </si>
  <si>
    <t>Nis.06</t>
  </si>
  <si>
    <t>Mar.06</t>
  </si>
  <si>
    <t>Şub.06</t>
  </si>
  <si>
    <t>Ock.06</t>
  </si>
  <si>
    <t>Ara.05</t>
  </si>
  <si>
    <t>Kas.05</t>
  </si>
  <si>
    <t>Ekm.05</t>
  </si>
  <si>
    <t>Eyl.05</t>
  </si>
  <si>
    <t>Ağu.05</t>
  </si>
  <si>
    <t>Tem.05</t>
  </si>
  <si>
    <t>Haz.05</t>
  </si>
  <si>
    <t>May.05</t>
  </si>
  <si>
    <t>Nis.05</t>
  </si>
  <si>
    <t>Mar.05</t>
  </si>
  <si>
    <t>Şub.05</t>
  </si>
  <si>
    <t>Ock.05</t>
  </si>
  <si>
    <t>Ara.04</t>
  </si>
  <si>
    <t>Kas.04</t>
  </si>
  <si>
    <t>Ekm.04</t>
  </si>
  <si>
    <t>Eyl.04</t>
  </si>
  <si>
    <t>Ağu.04</t>
  </si>
  <si>
    <t>Tem.04</t>
  </si>
  <si>
    <t>Haz.04</t>
  </si>
  <si>
    <t>May.04</t>
  </si>
  <si>
    <t>Nis.04</t>
  </si>
  <si>
    <t>Mar.04</t>
  </si>
  <si>
    <t>Şub.04</t>
  </si>
  <si>
    <t>Ock.04</t>
  </si>
  <si>
    <t>Ara.03</t>
  </si>
  <si>
    <t>Kas.03</t>
  </si>
  <si>
    <t>Ekm.03</t>
  </si>
  <si>
    <t>Eyl.03</t>
  </si>
  <si>
    <t>Ağu.03</t>
  </si>
  <si>
    <t>Tem.03</t>
  </si>
  <si>
    <t>Haz.03</t>
  </si>
  <si>
    <t>May.03</t>
  </si>
  <si>
    <t>Nis.03</t>
  </si>
  <si>
    <t>Mar.03</t>
  </si>
  <si>
    <t>Şub.03</t>
  </si>
  <si>
    <t>Ock.03</t>
  </si>
  <si>
    <t>Ara.02</t>
  </si>
  <si>
    <t>Kas.02</t>
  </si>
  <si>
    <t>Ekm.02</t>
  </si>
  <si>
    <t>Eyl.02</t>
  </si>
  <si>
    <t>Ağu.02</t>
  </si>
  <si>
    <t>Tem.02</t>
  </si>
  <si>
    <t>Haz.02</t>
  </si>
  <si>
    <t>May.02</t>
  </si>
  <si>
    <t>Nis.02</t>
  </si>
  <si>
    <t>Mar.02</t>
  </si>
  <si>
    <t>Şub.02</t>
  </si>
  <si>
    <t>Ock.02</t>
  </si>
  <si>
    <t>Ara.01</t>
  </si>
  <si>
    <t>Kas.01</t>
  </si>
  <si>
    <t>Ekm.01</t>
  </si>
  <si>
    <t>Eyl.01</t>
  </si>
  <si>
    <t>Ağu.01</t>
  </si>
  <si>
    <t>Tem.01</t>
  </si>
  <si>
    <t>Haz.01</t>
  </si>
  <si>
    <t>May.01</t>
  </si>
  <si>
    <t>Nis.01</t>
  </si>
  <si>
    <t>Mar.01</t>
  </si>
  <si>
    <t>Şub.01</t>
  </si>
  <si>
    <t>Ock.01</t>
  </si>
  <si>
    <t>Ara.00</t>
  </si>
  <si>
    <t>Kas.00</t>
  </si>
  <si>
    <t>Ekm.00</t>
  </si>
  <si>
    <t>Eyl.00</t>
  </si>
  <si>
    <t>Ağu.00</t>
  </si>
  <si>
    <t>Tem.00</t>
  </si>
  <si>
    <t>Haz.00</t>
  </si>
  <si>
    <t>May.00</t>
  </si>
  <si>
    <t>Nis.00</t>
  </si>
  <si>
    <t>Mar.00</t>
  </si>
  <si>
    <t>Şub.00</t>
  </si>
  <si>
    <t>Ock.00</t>
  </si>
  <si>
    <t>Ara.99</t>
  </si>
  <si>
    <t>Kas.99</t>
  </si>
  <si>
    <t>Ekm.99</t>
  </si>
  <si>
    <t>Eyl.99</t>
  </si>
  <si>
    <t>Ağu.99</t>
  </si>
  <si>
    <t>Tem.99</t>
  </si>
  <si>
    <t>Haz.99</t>
  </si>
  <si>
    <t>May.99</t>
  </si>
  <si>
    <t>Nis.99</t>
  </si>
  <si>
    <t>Mar.99</t>
  </si>
  <si>
    <t>Şub.99</t>
  </si>
  <si>
    <t>Ock.99</t>
  </si>
  <si>
    <t>Ara.98</t>
  </si>
  <si>
    <t>Kas.98</t>
  </si>
  <si>
    <t>Ekm.98</t>
  </si>
  <si>
    <t>Eyl.98</t>
  </si>
  <si>
    <t>Ağu.98</t>
  </si>
  <si>
    <t>Tem.98</t>
  </si>
  <si>
    <t>Haz.98</t>
  </si>
  <si>
    <t>May.98</t>
  </si>
  <si>
    <t>Nis.98</t>
  </si>
  <si>
    <t>Mar.98</t>
  </si>
  <si>
    <t>Şub.98</t>
  </si>
  <si>
    <t>Ock.98</t>
  </si>
  <si>
    <t>Ara.97</t>
  </si>
  <si>
    <t>Kas.97</t>
  </si>
  <si>
    <t>Ekm.97</t>
  </si>
  <si>
    <t>Eyl.97</t>
  </si>
  <si>
    <t>Ağu.97</t>
  </si>
  <si>
    <t>Tem.97</t>
  </si>
  <si>
    <t>Haz.97</t>
  </si>
  <si>
    <t>May.97</t>
  </si>
  <si>
    <t>Nis.97</t>
  </si>
  <si>
    <t>Mar.97</t>
  </si>
  <si>
    <t>Şub.97</t>
  </si>
  <si>
    <t>Ock.97</t>
  </si>
  <si>
    <t>Ara.96</t>
  </si>
  <si>
    <t>Kas.96</t>
  </si>
  <si>
    <t>Ekm.96</t>
  </si>
  <si>
    <t>Eyl.96</t>
  </si>
  <si>
    <t>Ağu.96</t>
  </si>
  <si>
    <t>Tem.96</t>
  </si>
  <si>
    <t>Haz.96</t>
  </si>
  <si>
    <t>May.96</t>
  </si>
  <si>
    <t>Nis.96</t>
  </si>
  <si>
    <t>Mar.96</t>
  </si>
  <si>
    <t>Şub.96</t>
  </si>
  <si>
    <t>Ock.96</t>
  </si>
  <si>
    <t>Ara.95</t>
  </si>
  <si>
    <t>Kas.95</t>
  </si>
  <si>
    <t>Ekm.95</t>
  </si>
  <si>
    <t>Eyl.95</t>
  </si>
  <si>
    <t>Ağu.95</t>
  </si>
  <si>
    <t>Tem.95</t>
  </si>
  <si>
    <t>Haz.95</t>
  </si>
  <si>
    <t>May.95</t>
  </si>
  <si>
    <t>Nis.95</t>
  </si>
  <si>
    <t>Mar.95</t>
  </si>
  <si>
    <t>Şub.95</t>
  </si>
  <si>
    <t>Ock.95</t>
  </si>
  <si>
    <t>Ara.94</t>
  </si>
  <si>
    <t>Kas.94</t>
  </si>
  <si>
    <t>Ekm.94</t>
  </si>
  <si>
    <t>Eyl.94</t>
  </si>
  <si>
    <t>Ağu.94</t>
  </si>
  <si>
    <t>Tem.94</t>
  </si>
  <si>
    <t>Haz.94</t>
  </si>
  <si>
    <t>May.94</t>
  </si>
  <si>
    <t>Nis.94</t>
  </si>
  <si>
    <t>Mar.94</t>
  </si>
  <si>
    <t>Şub.94</t>
  </si>
  <si>
    <t>Ock.94</t>
  </si>
  <si>
    <t>Ara.93</t>
  </si>
  <si>
    <t>Kas.93</t>
  </si>
  <si>
    <t>Ekm.93</t>
  </si>
  <si>
    <t>Eyl.93</t>
  </si>
  <si>
    <t>Ağu.93</t>
  </si>
  <si>
    <t>Tem.93</t>
  </si>
  <si>
    <t>Haz.93</t>
  </si>
  <si>
    <t>May.93</t>
  </si>
  <si>
    <t>Nis.93</t>
  </si>
  <si>
    <t>Mar.93</t>
  </si>
  <si>
    <t>Şub.93</t>
  </si>
  <si>
    <t>Ock.93</t>
  </si>
  <si>
    <t>Ara.92</t>
  </si>
  <si>
    <t>Kas.92</t>
  </si>
  <si>
    <t>Ekm.92</t>
  </si>
  <si>
    <t>Eyl.92</t>
  </si>
  <si>
    <t>Ağu.92</t>
  </si>
  <si>
    <t>Tem.92</t>
  </si>
  <si>
    <t>Haz.92</t>
  </si>
  <si>
    <t>May.92</t>
  </si>
  <si>
    <t>Nis.92</t>
  </si>
  <si>
    <t>Mar.92</t>
  </si>
  <si>
    <t>Şub.92</t>
  </si>
  <si>
    <t>Ock.92</t>
  </si>
  <si>
    <t>Ara.91</t>
  </si>
  <si>
    <t>Kas.91</t>
  </si>
  <si>
    <t>Ekm.91</t>
  </si>
  <si>
    <t>Eyl.91</t>
  </si>
  <si>
    <t>Ağu.91</t>
  </si>
  <si>
    <t>Tem.91</t>
  </si>
  <si>
    <t>Haz.91</t>
  </si>
  <si>
    <t>May.91</t>
  </si>
  <si>
    <t>Nis.91</t>
  </si>
  <si>
    <t>Mar.91</t>
  </si>
  <si>
    <t>Şub.91</t>
  </si>
  <si>
    <t>Ock.91</t>
  </si>
  <si>
    <t>Ara.90</t>
  </si>
  <si>
    <t>Kas.90</t>
  </si>
  <si>
    <t>Ekm.90</t>
  </si>
  <si>
    <t>Eyl.90</t>
  </si>
  <si>
    <t>Ağu.90</t>
  </si>
  <si>
    <t>Tem.90</t>
  </si>
  <si>
    <t>Haz.90</t>
  </si>
  <si>
    <t>May.90</t>
  </si>
  <si>
    <t>Nis.90</t>
  </si>
  <si>
    <t>Mar.90</t>
  </si>
  <si>
    <t>Şub.90</t>
  </si>
  <si>
    <t>Ock.90</t>
  </si>
  <si>
    <t>Ara.89</t>
  </si>
  <si>
    <t>Kas.89</t>
  </si>
  <si>
    <t>Ekm.89</t>
  </si>
  <si>
    <t>Eyl.89</t>
  </si>
  <si>
    <t>Ağu.89</t>
  </si>
  <si>
    <t>Tem.89</t>
  </si>
  <si>
    <t>Haz.89</t>
  </si>
  <si>
    <t>May.89</t>
  </si>
  <si>
    <t>Nis.89</t>
  </si>
  <si>
    <t>Mar.89</t>
  </si>
  <si>
    <t>Sub.89</t>
  </si>
  <si>
    <t>Ock.89</t>
  </si>
  <si>
    <t>Ara.88</t>
  </si>
  <si>
    <t>Kas.88</t>
  </si>
  <si>
    <t>Ekm.88</t>
  </si>
  <si>
    <t>Eyl.88</t>
  </si>
  <si>
    <t>Ağu.88</t>
  </si>
  <si>
    <t>Tem.88</t>
  </si>
  <si>
    <t>Haz.88</t>
  </si>
  <si>
    <t>May.88</t>
  </si>
  <si>
    <t>Nis.88</t>
  </si>
  <si>
    <t>Mar.88</t>
  </si>
  <si>
    <t>Şub.88</t>
  </si>
  <si>
    <t>Ock.88</t>
  </si>
  <si>
    <t>Ara.87</t>
  </si>
  <si>
    <t>Kas.87</t>
  </si>
  <si>
    <t>Ekm.87</t>
  </si>
  <si>
    <t>Eyl.87</t>
  </si>
  <si>
    <t>Ağu.87</t>
  </si>
  <si>
    <t>Tem.87</t>
  </si>
  <si>
    <t>Haz.87</t>
  </si>
  <si>
    <t>May.87</t>
  </si>
  <si>
    <t>Nis.87</t>
  </si>
  <si>
    <t>Mar.87</t>
  </si>
  <si>
    <t>Şub.87</t>
  </si>
  <si>
    <t>Ock.87</t>
  </si>
  <si>
    <t>Ara.86</t>
  </si>
  <si>
    <t>Kas.86</t>
  </si>
  <si>
    <t>Ekm.86</t>
  </si>
  <si>
    <t>Eyl.86</t>
  </si>
  <si>
    <t>Ağu.86</t>
  </si>
  <si>
    <t>Tem.86</t>
  </si>
  <si>
    <t>Haz.86</t>
  </si>
  <si>
    <t>May.86</t>
  </si>
  <si>
    <t>Nis.86</t>
  </si>
  <si>
    <t>Mar.86</t>
  </si>
  <si>
    <t>Şub.86</t>
  </si>
  <si>
    <t>Ock.86</t>
  </si>
  <si>
    <t>Ara.85</t>
  </si>
  <si>
    <t>Kas.85</t>
  </si>
  <si>
    <t>Ekm.85</t>
  </si>
  <si>
    <t>Eyl.85</t>
  </si>
  <si>
    <t>Ağu.85</t>
  </si>
  <si>
    <t>Tem.85</t>
  </si>
  <si>
    <t>Haz.85</t>
  </si>
  <si>
    <t>May.85</t>
  </si>
  <si>
    <t>Nis.85</t>
  </si>
  <si>
    <t>Mar.85</t>
  </si>
  <si>
    <t>Şub.85</t>
  </si>
  <si>
    <t>Ock.85</t>
  </si>
  <si>
    <t>Ara.84</t>
  </si>
  <si>
    <t>Kas.84</t>
  </si>
  <si>
    <t>Ekm.84</t>
  </si>
  <si>
    <t>Eyl.84</t>
  </si>
  <si>
    <t>Ağu.84</t>
  </si>
  <si>
    <t>Tem.84</t>
  </si>
  <si>
    <t>Haz.84</t>
  </si>
  <si>
    <t>May.84</t>
  </si>
  <si>
    <t>Nis.84</t>
  </si>
  <si>
    <t>Mar.84</t>
  </si>
  <si>
    <t>Şub.84</t>
  </si>
  <si>
    <t>Ock.84</t>
  </si>
  <si>
    <t>Ara.83</t>
  </si>
  <si>
    <t>Kas.83</t>
  </si>
  <si>
    <t>Ekm.83</t>
  </si>
  <si>
    <t>Eyl.83</t>
  </si>
  <si>
    <t>Ağu.83</t>
  </si>
  <si>
    <t>Tem.83</t>
  </si>
  <si>
    <t>Haz.83</t>
  </si>
  <si>
    <t>May.83</t>
  </si>
  <si>
    <t>Nis.83</t>
  </si>
  <si>
    <t>Mar.83</t>
  </si>
  <si>
    <t>Şub.83</t>
  </si>
  <si>
    <t>Ock.83</t>
  </si>
  <si>
    <t>Ara.82</t>
  </si>
  <si>
    <t>Kas.82</t>
  </si>
  <si>
    <t>Ekm.82</t>
  </si>
  <si>
    <t>Eyl.82</t>
  </si>
  <si>
    <t>Ağu.82</t>
  </si>
  <si>
    <t>Tem.82</t>
  </si>
  <si>
    <t>Haz.82</t>
  </si>
  <si>
    <t>May.82</t>
  </si>
  <si>
    <t>Nis.82</t>
  </si>
  <si>
    <t>Mar.82</t>
  </si>
  <si>
    <t>Şub.82</t>
  </si>
  <si>
    <t>Ock.82</t>
  </si>
  <si>
    <t>Real Exchange Rate Index  (TL/US$) (against CPI, Agu 1989=100)</t>
  </si>
  <si>
    <t>USA CPI (1999 Dec) = 100 (US Bureau Labor Statistics) http://www.bls.gov/cp</t>
  </si>
  <si>
    <t>USA CPI (1982-84) = 100 (US Bureau Labor Statistics) http://www.bls.gov/cpi/cpid1507.pdf</t>
  </si>
  <si>
    <t>USA CPI 1982 = 100</t>
  </si>
  <si>
    <t>Real Exchange Rate Index  (TL/US$) (against CPI, 1982=100)</t>
  </si>
  <si>
    <t>Real Exchange Rate (YTL/US$) (PPP)</t>
  </si>
  <si>
    <t>Real Exchange Rate ("old"TL/US$) (PPP)</t>
  </si>
  <si>
    <t>Nominal Exchange Rate (TCMB purchase rate)</t>
  </si>
  <si>
    <t>CPI (2003 = 100) raw data</t>
  </si>
  <si>
    <t>CPI (1994 = 100) raw data</t>
  </si>
  <si>
    <t>CPI (1987 = 100) raw data</t>
  </si>
  <si>
    <t>CPI (1978-79 = 100) raw data</t>
  </si>
  <si>
    <t>CPI (1982=100) All Items</t>
  </si>
  <si>
    <t>WPI (1987=100) All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</si>
</sst>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00000000"/>
    <numFmt numFmtId="165" formatCode="#,##0.000000"/>
    <numFmt numFmtId="166" formatCode="[$-409]mmm\-yy;@"/>
    <numFmt numFmtId="167" formatCode="0.000"/>
    <numFmt numFmtId="168" formatCode="0.0000"/>
    <numFmt numFmtId="169" formatCode="0.0"/>
  </numFmts>
  <fonts count="13">
    <font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sz val="8"/>
      <color rgb="FF231F20"/>
      <name val="Helvetica"/>
      <family val="2"/>
    </font>
    <font>
      <sz val="9"/>
      <name val="Arial"/>
      <family val="2"/>
      <charset val="162"/>
    </font>
    <font>
      <sz val="10"/>
      <color theme="1"/>
      <name val="Arial"/>
      <family val="2"/>
    </font>
    <font>
      <sz val="10"/>
      <color rgb="FF3E3E2D"/>
      <name val="Verdana"/>
      <family val="2"/>
    </font>
    <font>
      <sz val="10"/>
      <color indexed="10"/>
      <name val="Arial"/>
      <family val="2"/>
    </font>
    <font>
      <sz val="9"/>
      <name val="Arial Tur"/>
    </font>
    <font>
      <sz val="10"/>
      <color rgb="FFFF0000"/>
      <name val="Arial"/>
      <family val="2"/>
    </font>
    <font>
      <sz val="9"/>
      <color rgb="FFFF0000"/>
      <name val="Arial Tur"/>
    </font>
    <font>
      <b/>
      <sz val="10"/>
      <name val="Arial"/>
      <family val="2"/>
    </font>
    <font>
      <b/>
      <sz val="10"/>
      <name val="Times New Roman Tur"/>
      <family val="1"/>
      <charset val="16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231F20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165" fontId="1" fillId="0" borderId="0" xfId="0" applyNumberFormat="1" applyFont="1" applyAlignment="1">
      <alignment horizont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9" fontId="1" fillId="0" borderId="0" xfId="0" applyNumberFormat="1" applyFont="1"/>
    <xf numFmtId="166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49" fontId="0" fillId="0" borderId="0" xfId="0" applyNumberFormat="1"/>
    <xf numFmtId="167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67" fontId="3" fillId="0" borderId="0" xfId="1" applyNumberFormat="1" applyFont="1" applyAlignment="1">
      <alignment horizontal="left" vertical="top" shrinkToFit="1"/>
    </xf>
    <xf numFmtId="49" fontId="0" fillId="0" borderId="0" xfId="0" applyNumberFormat="1" applyAlignment="1">
      <alignment horizontal="left"/>
    </xf>
    <xf numFmtId="2" fontId="4" fillId="0" borderId="0" xfId="0" applyNumberFormat="1" applyFont="1"/>
    <xf numFmtId="167" fontId="3" fillId="0" borderId="1" xfId="1" applyNumberFormat="1" applyFont="1" applyBorder="1" applyAlignment="1">
      <alignment horizontal="left" vertical="top" shrinkToFit="1"/>
    </xf>
    <xf numFmtId="0" fontId="5" fillId="0" borderId="0" xfId="0" applyFont="1" applyAlignment="1">
      <alignment horizontal="center"/>
    </xf>
    <xf numFmtId="168" fontId="1" fillId="0" borderId="0" xfId="0" applyNumberFormat="1" applyFont="1" applyAlignment="1">
      <alignment horizontal="center"/>
    </xf>
    <xf numFmtId="17" fontId="0" fillId="0" borderId="0" xfId="0" applyNumberFormat="1"/>
    <xf numFmtId="169" fontId="0" fillId="0" borderId="0" xfId="0" applyNumberFormat="1"/>
    <xf numFmtId="169" fontId="1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49" fontId="7" fillId="0" borderId="0" xfId="0" applyNumberFormat="1" applyFont="1"/>
    <xf numFmtId="0" fontId="1" fillId="0" borderId="0" xfId="0" applyFont="1"/>
    <xf numFmtId="169" fontId="8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164" fontId="9" fillId="0" borderId="0" xfId="0" applyNumberFormat="1" applyFont="1"/>
    <xf numFmtId="164" fontId="9" fillId="0" borderId="0" xfId="0" applyNumberFormat="1" applyFont="1" applyAlignment="1">
      <alignment horizontal="center"/>
    </xf>
    <xf numFmtId="169" fontId="10" fillId="0" borderId="0" xfId="0" applyNumberFormat="1" applyFont="1"/>
    <xf numFmtId="4" fontId="9" fillId="0" borderId="0" xfId="0" applyNumberFormat="1" applyFont="1" applyAlignment="1">
      <alignment horizontal="left"/>
    </xf>
    <xf numFmtId="4" fontId="9" fillId="0" borderId="0" xfId="0" applyNumberFormat="1" applyFont="1" applyAlignment="1">
      <alignment horizontal="center"/>
    </xf>
    <xf numFmtId="49" fontId="9" fillId="0" borderId="0" xfId="0" applyNumberFormat="1" applyFont="1"/>
    <xf numFmtId="164" fontId="5" fillId="0" borderId="0" xfId="0" applyNumberFormat="1" applyFont="1"/>
    <xf numFmtId="49" fontId="0" fillId="0" borderId="0" xfId="0" applyNumberFormat="1" applyAlignment="1">
      <alignment horizontal="right"/>
    </xf>
    <xf numFmtId="4" fontId="8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4" fontId="8" fillId="0" borderId="0" xfId="0" applyNumberFormat="1" applyFont="1" applyAlignment="1">
      <alignment horizontal="left"/>
    </xf>
    <xf numFmtId="165" fontId="0" fillId="0" borderId="0" xfId="0" applyNumberFormat="1"/>
    <xf numFmtId="0" fontId="11" fillId="0" borderId="0" xfId="0" applyFont="1" applyAlignment="1">
      <alignment horizontal="center" wrapText="1"/>
    </xf>
    <xf numFmtId="2" fontId="11" fillId="0" borderId="2" xfId="0" applyNumberFormat="1" applyFont="1" applyBorder="1" applyAlignment="1">
      <alignment horizontal="center" wrapText="1"/>
    </xf>
    <xf numFmtId="164" fontId="11" fillId="0" borderId="2" xfId="0" applyNumberFormat="1" applyFont="1" applyBorder="1" applyAlignment="1">
      <alignment horizontal="center" wrapText="1"/>
    </xf>
    <xf numFmtId="165" fontId="11" fillId="0" borderId="2" xfId="0" applyNumberFormat="1" applyFont="1" applyBorder="1" applyAlignment="1">
      <alignment horizontal="center" wrapText="1"/>
    </xf>
    <xf numFmtId="169" fontId="12" fillId="0" borderId="2" xfId="0" applyNumberFormat="1" applyFont="1" applyBorder="1" applyAlignment="1">
      <alignment horizontal="center" wrapText="1"/>
    </xf>
    <xf numFmtId="4" fontId="12" fillId="0" borderId="2" xfId="0" applyNumberFormat="1" applyFont="1" applyBorder="1" applyAlignment="1">
      <alignment horizontal="left" wrapText="1"/>
    </xf>
    <xf numFmtId="4" fontId="12" fillId="0" borderId="2" xfId="0" applyNumberFormat="1" applyFont="1" applyBorder="1" applyAlignment="1">
      <alignment horizontal="center" wrapText="1"/>
    </xf>
    <xf numFmtId="49" fontId="1" fillId="0" borderId="2" xfId="0" applyNumberFormat="1" applyFont="1" applyBorder="1"/>
  </cellXfs>
  <cellStyles count="2">
    <cellStyle name="Normal" xfId="0" builtinId="0"/>
    <cellStyle name="Normal 5" xfId="1" xr:uid="{55614502-6D07-5744-A4FA-4A93771F53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ncyeldan/Documents/DATA/TurkER_INTr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_ONRates"/>
      <sheetName val="USA_CPİ"/>
      <sheetName val="ER_Price_Monthlydata"/>
      <sheetName val="historical-libor-rates-chart"/>
      <sheetName val="MonthlyDATA"/>
      <sheetName val="Chart3"/>
      <sheetName val="Chart4"/>
      <sheetName val="Chart5"/>
      <sheetName val="ReelKurIndex_82_21"/>
      <sheetName val="ReelKurIndex_89_21"/>
      <sheetName val="Chart7"/>
      <sheetName val="Chart8"/>
      <sheetName val="Chart11"/>
      <sheetName val="Chart12"/>
      <sheetName val="Chart13"/>
      <sheetName val="FigFinArbitTRK"/>
      <sheetName val="FigFinArbtrage (2)"/>
      <sheetName val="FigFinArbtrage"/>
      <sheetName val="BOP&amp;ForDebt"/>
      <sheetName val="BOP&amp;ForDebt(Trk)"/>
      <sheetName val="Chart20"/>
      <sheetName val="Chart21"/>
      <sheetName val="DışBorçStok"/>
      <sheetName val="Chart22"/>
      <sheetName val="Chart23"/>
      <sheetName val="Chart24"/>
      <sheetName val="Chart25"/>
      <sheetName val="dataKinfGDP"/>
      <sheetName val="Borc_GSYH"/>
      <sheetName val="Chart26"/>
      <sheetName val="Chart27"/>
      <sheetName val="Chart28"/>
      <sheetName val="Sek_12AylıkTopCA"/>
      <sheetName val="Chart29"/>
      <sheetName val="Chart30"/>
      <sheetName val="Sheet1"/>
      <sheetName val="Sheet1 (2)"/>
    </sheetNames>
    <sheetDataSet>
      <sheetData sheetId="0"/>
      <sheetData sheetId="1"/>
      <sheetData sheetId="2"/>
      <sheetData sheetId="3"/>
      <sheetData sheetId="4">
        <row r="179">
          <cell r="F179">
            <v>309768.05158568814</v>
          </cell>
        </row>
        <row r="180">
          <cell r="F180">
            <v>319763.91272462928</v>
          </cell>
        </row>
        <row r="181">
          <cell r="F181">
            <v>322166.91160058056</v>
          </cell>
        </row>
        <row r="182">
          <cell r="F182">
            <v>322593.00245558145</v>
          </cell>
        </row>
        <row r="183">
          <cell r="F183">
            <v>321272.05753020459</v>
          </cell>
        </row>
        <row r="184">
          <cell r="F184">
            <v>321618.67694481759</v>
          </cell>
        </row>
        <row r="185">
          <cell r="F185">
            <v>325686.8515274204</v>
          </cell>
        </row>
        <row r="186">
          <cell r="F186">
            <v>329613.3995835837</v>
          </cell>
        </row>
        <row r="187">
          <cell r="F187">
            <v>330263.31098598312</v>
          </cell>
        </row>
        <row r="188">
          <cell r="F188">
            <v>328692.6917635178</v>
          </cell>
        </row>
        <row r="189">
          <cell r="F189">
            <v>326255.52400451992</v>
          </cell>
        </row>
        <row r="190">
          <cell r="F190">
            <v>329640.47922535037</v>
          </cell>
        </row>
        <row r="191">
          <cell r="F191">
            <v>332213.04519318155</v>
          </cell>
        </row>
        <row r="192">
          <cell r="F192">
            <v>334487.73510157963</v>
          </cell>
        </row>
        <row r="193">
          <cell r="F193">
            <v>331319.41701488238</v>
          </cell>
        </row>
        <row r="194">
          <cell r="F194">
            <v>331184.01880604913</v>
          </cell>
        </row>
        <row r="195">
          <cell r="F195">
            <v>337683.13283004356</v>
          </cell>
        </row>
        <row r="196">
          <cell r="F196">
            <v>338549.68136657617</v>
          </cell>
        </row>
        <row r="197">
          <cell r="F197">
            <v>339389.15026134218</v>
          </cell>
        </row>
        <row r="198">
          <cell r="F198">
            <v>345969.50321063655</v>
          </cell>
        </row>
        <row r="199">
          <cell r="F199">
            <v>355555.69639602833</v>
          </cell>
        </row>
        <row r="200">
          <cell r="F200">
            <v>369853.74724881607</v>
          </cell>
        </row>
        <row r="201">
          <cell r="F201">
            <v>373049.14497727988</v>
          </cell>
        </row>
        <row r="202">
          <cell r="F202">
            <v>370259.94187531562</v>
          </cell>
        </row>
        <row r="203">
          <cell r="F203">
            <v>369393.39333878306</v>
          </cell>
        </row>
        <row r="204">
          <cell r="F204">
            <v>371072.33112831495</v>
          </cell>
        </row>
        <row r="205">
          <cell r="F205">
            <v>369989.1454576492</v>
          </cell>
        </row>
        <row r="206">
          <cell r="F206">
            <v>369366.31369701639</v>
          </cell>
        </row>
        <row r="207">
          <cell r="F207">
            <v>369339.23405524966</v>
          </cell>
        </row>
        <row r="208">
          <cell r="F208">
            <v>372832.50784314668</v>
          </cell>
        </row>
        <row r="209">
          <cell r="F209">
            <v>376461.17983987689</v>
          </cell>
        </row>
        <row r="210">
          <cell r="F210">
            <v>379467.02007597429</v>
          </cell>
        </row>
        <row r="211">
          <cell r="F211">
            <v>380956.40037313977</v>
          </cell>
        </row>
        <row r="212">
          <cell r="F212">
            <v>380550.2057466401</v>
          </cell>
        </row>
        <row r="213">
          <cell r="F213">
            <v>380793.92252253991</v>
          </cell>
        </row>
        <row r="214">
          <cell r="F214">
            <v>384043.47953453712</v>
          </cell>
        </row>
        <row r="215">
          <cell r="F215">
            <v>387942.94794893381</v>
          </cell>
        </row>
        <row r="216">
          <cell r="F216">
            <v>387428.43475536758</v>
          </cell>
        </row>
        <row r="217">
          <cell r="F217">
            <v>390894.62890149793</v>
          </cell>
        </row>
        <row r="218">
          <cell r="F218">
            <v>391490.38102036406</v>
          </cell>
        </row>
        <row r="219">
          <cell r="F219">
            <v>393142.2391681294</v>
          </cell>
        </row>
        <row r="220">
          <cell r="F220">
            <v>403215.8659053208</v>
          </cell>
        </row>
        <row r="221">
          <cell r="F221">
            <v>415997.4568191765</v>
          </cell>
        </row>
        <row r="222">
          <cell r="F222">
            <v>434709.48927992705</v>
          </cell>
        </row>
        <row r="223">
          <cell r="F223">
            <v>443916.56748058589</v>
          </cell>
        </row>
        <row r="224">
          <cell r="F224">
            <v>445351.78849421802</v>
          </cell>
        </row>
        <row r="225">
          <cell r="F225">
            <v>450903.11505637993</v>
          </cell>
        </row>
        <row r="226">
          <cell r="F226">
            <v>440369.13440915564</v>
          </cell>
        </row>
        <row r="227">
          <cell r="F227">
            <v>436415.50671122567</v>
          </cell>
        </row>
        <row r="228">
          <cell r="F228">
            <v>438906.83375375695</v>
          </cell>
        </row>
        <row r="229">
          <cell r="F229">
            <v>438771.4355449237</v>
          </cell>
        </row>
        <row r="230">
          <cell r="F230">
            <v>423227.72117087035</v>
          </cell>
        </row>
        <row r="231">
          <cell r="F231">
            <v>424202.58827446954</v>
          </cell>
        </row>
        <row r="232">
          <cell r="F232">
            <v>429158.16271776526</v>
          </cell>
        </row>
        <row r="233">
          <cell r="F233">
            <v>430403.82623903087</v>
          </cell>
        </row>
        <row r="234">
          <cell r="F234">
            <v>433193.02934099513</v>
          </cell>
        </row>
        <row r="235">
          <cell r="F235">
            <v>432976.39220686193</v>
          </cell>
        </row>
        <row r="236">
          <cell r="F236">
            <v>437065.41811362514</v>
          </cell>
        </row>
        <row r="237">
          <cell r="F237">
            <v>433978.33895222773</v>
          </cell>
        </row>
        <row r="238">
          <cell r="F238">
            <v>435792.67495059286</v>
          </cell>
        </row>
        <row r="239">
          <cell r="F239">
            <v>438473.55948549055</v>
          </cell>
        </row>
        <row r="240">
          <cell r="F240">
            <v>439719.22300675616</v>
          </cell>
        </row>
        <row r="241">
          <cell r="F241">
            <v>445405.94777775131</v>
          </cell>
        </row>
        <row r="242">
          <cell r="F242">
            <v>448330.54908854881</v>
          </cell>
        </row>
        <row r="243">
          <cell r="F243">
            <v>450930.1946981466</v>
          </cell>
        </row>
        <row r="244">
          <cell r="F244">
            <v>458431.25546750677</v>
          </cell>
        </row>
        <row r="245">
          <cell r="F245">
            <v>467340.45760873245</v>
          </cell>
        </row>
        <row r="246">
          <cell r="F246">
            <v>478334.79216598964</v>
          </cell>
        </row>
        <row r="247">
          <cell r="F247">
            <v>472837.62488736113</v>
          </cell>
        </row>
        <row r="248">
          <cell r="F248">
            <v>470454.61641189642</v>
          </cell>
        </row>
        <row r="249">
          <cell r="F249">
            <v>469723.46608419711</v>
          </cell>
        </row>
        <row r="250">
          <cell r="F250">
            <v>475139.39443752577</v>
          </cell>
        </row>
        <row r="251">
          <cell r="F251">
            <v>477549.48255475704</v>
          </cell>
        </row>
        <row r="252">
          <cell r="F252">
            <v>483317.44625105208</v>
          </cell>
        </row>
        <row r="253">
          <cell r="F253">
            <v>481800.98631212005</v>
          </cell>
        </row>
        <row r="254">
          <cell r="F254">
            <v>488110.542843748</v>
          </cell>
        </row>
        <row r="255">
          <cell r="F255">
            <v>499646.47023633803</v>
          </cell>
        </row>
        <row r="256">
          <cell r="F256">
            <v>508257.79631813074</v>
          </cell>
        </row>
        <row r="257">
          <cell r="F257">
            <v>514459.03428269207</v>
          </cell>
        </row>
        <row r="258">
          <cell r="F258">
            <v>517600.27272762277</v>
          </cell>
        </row>
        <row r="259">
          <cell r="F259">
            <v>518385.58233885543</v>
          </cell>
        </row>
        <row r="260">
          <cell r="F260">
            <v>518412.6619806221</v>
          </cell>
        </row>
        <row r="261">
          <cell r="F261">
            <v>518277.26377178886</v>
          </cell>
        </row>
        <row r="262">
          <cell r="F262">
            <v>527403.10304714774</v>
          </cell>
        </row>
        <row r="263">
          <cell r="F263">
            <v>535554.07521890744</v>
          </cell>
        </row>
        <row r="264">
          <cell r="F264">
            <v>544138.32165893342</v>
          </cell>
        </row>
        <row r="265">
          <cell r="F265">
            <v>547658.67508859711</v>
          </cell>
        </row>
        <row r="266">
          <cell r="F266">
            <v>553155.84236722568</v>
          </cell>
        </row>
        <row r="267">
          <cell r="F267">
            <v>555268.05442502385</v>
          </cell>
        </row>
        <row r="268">
          <cell r="F268">
            <v>554753.54123145761</v>
          </cell>
        </row>
        <row r="269">
          <cell r="F269">
            <v>556757.43472218921</v>
          </cell>
        </row>
        <row r="270">
          <cell r="F270">
            <v>557217.7886322221</v>
          </cell>
        </row>
        <row r="271">
          <cell r="F271">
            <v>560169.46958478622</v>
          </cell>
        </row>
        <row r="272">
          <cell r="F272">
            <v>551801.86027889338</v>
          </cell>
        </row>
        <row r="273">
          <cell r="F273">
            <v>550068.76320582815</v>
          </cell>
        </row>
        <row r="274">
          <cell r="F274">
            <v>551476.90457769367</v>
          </cell>
        </row>
        <row r="275">
          <cell r="F275">
            <v>557163.62934868888</v>
          </cell>
        </row>
        <row r="276">
          <cell r="F276">
            <v>558138.496452288</v>
          </cell>
        </row>
        <row r="277">
          <cell r="F277">
            <v>567399.73393648001</v>
          </cell>
        </row>
        <row r="278">
          <cell r="F278">
            <v>566722.74289231387</v>
          </cell>
        </row>
        <row r="279">
          <cell r="F279">
            <v>565693.71650518139</v>
          </cell>
        </row>
        <row r="280">
          <cell r="F280">
            <v>564962.56617748202</v>
          </cell>
        </row>
        <row r="281">
          <cell r="F281">
            <v>569566.10527781141</v>
          </cell>
        </row>
        <row r="282">
          <cell r="F282">
            <v>566668.58360878052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5794C-48B8-B94D-8C2B-49FCFB32A032}">
  <dimension ref="A1:O689"/>
  <sheetViews>
    <sheetView tabSelected="1" zoomScale="120" zoomScaleNormal="120" zoomScalePageLayoutView="125" workbookViewId="0">
      <pane xSplit="1" ySplit="1" topLeftCell="I85" activePane="bottomRight" state="frozen"/>
      <selection pane="topRight" activeCell="B1" sqref="B1"/>
      <selection pane="bottomLeft" activeCell="A2" sqref="A2"/>
      <selection pane="bottomRight" activeCell="M92" sqref="M92"/>
    </sheetView>
  </sheetViews>
  <sheetFormatPr baseColWidth="10" defaultColWidth="8.83203125" defaultRowHeight="13"/>
  <cols>
    <col min="1" max="1" width="8.5" style="7" customWidth="1"/>
    <col min="2" max="2" width="11.6640625" customWidth="1"/>
    <col min="3" max="3" width="16" style="6" customWidth="1"/>
    <col min="4" max="4" width="16.6640625" style="5" customWidth="1"/>
    <col min="5" max="6" width="11.6640625" customWidth="1"/>
    <col min="7" max="7" width="11.6640625" style="1" customWidth="1"/>
    <col min="8" max="8" width="13.5" style="4" customWidth="1"/>
    <col min="9" max="10" width="13.33203125" style="3" customWidth="1"/>
    <col min="11" max="11" width="14.5" style="2" customWidth="1"/>
    <col min="12" max="12" width="10.33203125" customWidth="1"/>
    <col min="13" max="13" width="19.33203125" style="1" customWidth="1"/>
    <col min="14" max="15" width="20.5" style="1" customWidth="1"/>
  </cols>
  <sheetData>
    <row r="1" spans="1:15" ht="61.5" customHeight="1">
      <c r="A1" s="52"/>
      <c r="B1" s="49" t="s">
        <v>493</v>
      </c>
      <c r="C1" s="51" t="s">
        <v>492</v>
      </c>
      <c r="D1" s="50" t="s">
        <v>491</v>
      </c>
      <c r="E1" s="49" t="s">
        <v>490</v>
      </c>
      <c r="F1" s="49" t="s">
        <v>489</v>
      </c>
      <c r="G1" s="49" t="s">
        <v>488</v>
      </c>
      <c r="H1" s="48" t="s">
        <v>487</v>
      </c>
      <c r="I1" s="47" t="s">
        <v>486</v>
      </c>
      <c r="J1" s="47" t="s">
        <v>485</v>
      </c>
      <c r="K1" s="46" t="s">
        <v>484</v>
      </c>
      <c r="L1" s="45" t="s">
        <v>483</v>
      </c>
      <c r="M1" s="45" t="s">
        <v>482</v>
      </c>
      <c r="N1" s="45" t="s">
        <v>481</v>
      </c>
      <c r="O1" s="46" t="s">
        <v>480</v>
      </c>
    </row>
    <row r="2" spans="1:15">
      <c r="A2" s="10" t="s">
        <v>479</v>
      </c>
      <c r="B2" s="1">
        <v>18</v>
      </c>
      <c r="C2" s="12">
        <f t="shared" ref="C2:C65" si="0">D2/$D$2*100</f>
        <v>100</v>
      </c>
      <c r="D2" s="43">
        <v>373.3</v>
      </c>
      <c r="E2" s="29"/>
      <c r="F2" s="29"/>
      <c r="H2" s="42">
        <v>1.38493E-4</v>
      </c>
      <c r="I2" s="44">
        <f t="shared" ref="I2:I65" si="1">H2*L2/C2</f>
        <v>1.38493E-4</v>
      </c>
      <c r="J2" s="39">
        <f t="shared" ref="J2:J65" si="2">(H2*L2/C2)*10000</f>
        <v>1.38493</v>
      </c>
      <c r="K2" s="2">
        <f t="shared" ref="K2:K65" si="3">I2/$I$2*100</f>
        <v>100</v>
      </c>
      <c r="L2">
        <f t="shared" ref="L2:L65" si="4">M2/$M$2*100</f>
        <v>100</v>
      </c>
      <c r="M2" s="2">
        <v>94.3</v>
      </c>
      <c r="N2" s="2"/>
      <c r="O2" s="2"/>
    </row>
    <row r="3" spans="1:15">
      <c r="A3" s="10" t="s">
        <v>478</v>
      </c>
      <c r="B3" s="1">
        <v>18.7</v>
      </c>
      <c r="C3" s="12">
        <f t="shared" si="0"/>
        <v>102.2769890168765</v>
      </c>
      <c r="D3" s="43">
        <v>381.8</v>
      </c>
      <c r="E3" s="29"/>
      <c r="F3" s="29"/>
      <c r="H3" s="42">
        <v>1.4536099999999999E-4</v>
      </c>
      <c r="I3" s="3">
        <f t="shared" si="1"/>
        <v>1.4257698002985246E-4</v>
      </c>
      <c r="J3" s="39">
        <f t="shared" si="2"/>
        <v>1.4257698002985246</v>
      </c>
      <c r="K3" s="2">
        <f t="shared" si="3"/>
        <v>102.94887108363055</v>
      </c>
      <c r="L3">
        <f t="shared" si="4"/>
        <v>100.31813361611877</v>
      </c>
      <c r="M3" s="2">
        <v>94.6</v>
      </c>
      <c r="N3" s="2"/>
      <c r="O3" s="2"/>
    </row>
    <row r="4" spans="1:15">
      <c r="A4" s="10" t="s">
        <v>477</v>
      </c>
      <c r="B4" s="1">
        <v>19.3</v>
      </c>
      <c r="C4" s="12">
        <f t="shared" si="0"/>
        <v>104.60755424591481</v>
      </c>
      <c r="D4" s="43">
        <v>390.5</v>
      </c>
      <c r="E4" s="29"/>
      <c r="F4" s="29"/>
      <c r="H4" s="42">
        <v>1.4722429999999999E-4</v>
      </c>
      <c r="I4" s="3">
        <f t="shared" si="1"/>
        <v>1.410381379462934E-4</v>
      </c>
      <c r="J4" s="39">
        <f t="shared" si="2"/>
        <v>1.4103813794629341</v>
      </c>
      <c r="K4" s="2">
        <f t="shared" si="3"/>
        <v>101.83773760861084</v>
      </c>
      <c r="L4">
        <f t="shared" si="4"/>
        <v>100.21208907741253</v>
      </c>
      <c r="M4" s="2">
        <v>94.5</v>
      </c>
      <c r="N4" s="2"/>
      <c r="O4" s="2"/>
    </row>
    <row r="5" spans="1:15">
      <c r="A5" s="10" t="s">
        <v>476</v>
      </c>
      <c r="B5" s="1">
        <v>19.600000000000001</v>
      </c>
      <c r="C5" s="12">
        <f t="shared" si="0"/>
        <v>105.59871417090811</v>
      </c>
      <c r="D5" s="43">
        <v>394.2</v>
      </c>
      <c r="E5" s="29"/>
      <c r="F5" s="29"/>
      <c r="H5" s="42">
        <v>1.5022000000000001E-4</v>
      </c>
      <c r="I5" s="3">
        <f t="shared" si="1"/>
        <v>1.4316064530065596E-4</v>
      </c>
      <c r="J5" s="39">
        <f t="shared" si="2"/>
        <v>1.4316064530065595</v>
      </c>
      <c r="K5" s="2">
        <f t="shared" si="3"/>
        <v>103.37031135194989</v>
      </c>
      <c r="L5">
        <f t="shared" si="4"/>
        <v>100.63626723223756</v>
      </c>
      <c r="M5" s="2">
        <v>94.9</v>
      </c>
      <c r="N5" s="2"/>
      <c r="O5" s="2"/>
    </row>
    <row r="6" spans="1:15">
      <c r="A6" s="10" t="s">
        <v>475</v>
      </c>
      <c r="B6" s="1">
        <v>19.8</v>
      </c>
      <c r="C6" s="12">
        <f t="shared" si="0"/>
        <v>105.92017144387891</v>
      </c>
      <c r="D6" s="43">
        <v>395.4</v>
      </c>
      <c r="E6" s="29"/>
      <c r="F6" s="29"/>
      <c r="H6" s="42">
        <v>1.5172800000000001E-4</v>
      </c>
      <c r="I6" s="3">
        <f t="shared" si="1"/>
        <v>1.4552609457113111E-4</v>
      </c>
      <c r="J6" s="39">
        <f t="shared" si="2"/>
        <v>1.455260945711311</v>
      </c>
      <c r="K6" s="2">
        <f t="shared" si="3"/>
        <v>105.07830328690338</v>
      </c>
      <c r="L6">
        <f t="shared" si="4"/>
        <v>101.59066808059384</v>
      </c>
      <c r="M6" s="2">
        <v>95.8</v>
      </c>
      <c r="N6" s="2"/>
      <c r="O6" s="2"/>
    </row>
    <row r="7" spans="1:15">
      <c r="A7" s="10" t="s">
        <v>474</v>
      </c>
      <c r="B7" s="1">
        <v>20.100000000000001</v>
      </c>
      <c r="C7" s="12">
        <f t="shared" si="0"/>
        <v>107.71497455129924</v>
      </c>
      <c r="D7" s="43">
        <v>402.1</v>
      </c>
      <c r="E7" s="29"/>
      <c r="F7" s="29"/>
      <c r="H7" s="42">
        <v>1.61645E-4</v>
      </c>
      <c r="I7" s="3">
        <f t="shared" si="1"/>
        <v>1.5436407467634788E-4</v>
      </c>
      <c r="J7" s="39">
        <f t="shared" si="2"/>
        <v>1.5436407467634787</v>
      </c>
      <c r="K7" s="2">
        <f t="shared" si="3"/>
        <v>111.45983889174751</v>
      </c>
      <c r="L7">
        <f t="shared" si="4"/>
        <v>102.86320254506893</v>
      </c>
      <c r="M7" s="2">
        <v>97</v>
      </c>
      <c r="N7" s="2"/>
      <c r="O7" s="2"/>
    </row>
    <row r="8" spans="1:15">
      <c r="A8" s="10" t="s">
        <v>473</v>
      </c>
      <c r="B8" s="1">
        <v>20.5</v>
      </c>
      <c r="C8" s="12">
        <f t="shared" si="0"/>
        <v>108.81328690061611</v>
      </c>
      <c r="D8" s="43">
        <v>406.2</v>
      </c>
      <c r="E8" s="29"/>
      <c r="F8" s="29"/>
      <c r="H8" s="42">
        <v>1.6860400000000001E-4</v>
      </c>
      <c r="I8" s="3">
        <f t="shared" si="1"/>
        <v>1.6020603333902461E-4</v>
      </c>
      <c r="J8" s="39">
        <f t="shared" si="2"/>
        <v>1.6020603333902461</v>
      </c>
      <c r="K8" s="2">
        <f t="shared" si="3"/>
        <v>115.67807278275768</v>
      </c>
      <c r="L8">
        <f t="shared" si="4"/>
        <v>103.39342523860023</v>
      </c>
      <c r="M8" s="2">
        <v>97.5</v>
      </c>
      <c r="N8" s="2"/>
      <c r="O8" s="2"/>
    </row>
    <row r="9" spans="1:15">
      <c r="A9" s="10" t="s">
        <v>472</v>
      </c>
      <c r="B9" s="1">
        <v>21</v>
      </c>
      <c r="C9" s="12">
        <f t="shared" si="0"/>
        <v>110.28663273506562</v>
      </c>
      <c r="D9" s="43">
        <v>411.7</v>
      </c>
      <c r="E9" s="29"/>
      <c r="F9" s="29"/>
      <c r="H9" s="42">
        <v>1.7394239999999998E-4</v>
      </c>
      <c r="I9" s="3">
        <f t="shared" si="1"/>
        <v>1.6340504163050499E-4</v>
      </c>
      <c r="J9" s="39">
        <f t="shared" si="2"/>
        <v>1.63405041630505</v>
      </c>
      <c r="K9" s="2">
        <f t="shared" si="3"/>
        <v>117.98794280613821</v>
      </c>
      <c r="L9">
        <f t="shared" si="4"/>
        <v>103.60551431601273</v>
      </c>
      <c r="M9" s="2">
        <v>97.7</v>
      </c>
      <c r="N9" s="2"/>
      <c r="O9" s="2"/>
    </row>
    <row r="10" spans="1:15">
      <c r="A10" s="10" t="s">
        <v>471</v>
      </c>
      <c r="B10" s="1">
        <v>21.2</v>
      </c>
      <c r="C10" s="12">
        <f t="shared" si="0"/>
        <v>113.71551031342084</v>
      </c>
      <c r="D10" s="43">
        <v>424.5</v>
      </c>
      <c r="E10" s="29"/>
      <c r="F10" s="29"/>
      <c r="H10" s="42">
        <v>1.7721889999999999E-4</v>
      </c>
      <c r="I10" s="3">
        <f t="shared" si="1"/>
        <v>1.6179359722617964E-4</v>
      </c>
      <c r="J10" s="39">
        <f t="shared" si="2"/>
        <v>1.6179359722617965</v>
      </c>
      <c r="K10" s="2">
        <f t="shared" si="3"/>
        <v>116.82438623336893</v>
      </c>
      <c r="L10">
        <f t="shared" si="4"/>
        <v>103.81760339342524</v>
      </c>
      <c r="M10" s="2">
        <v>97.9</v>
      </c>
      <c r="N10" s="2"/>
      <c r="O10" s="2"/>
    </row>
    <row r="11" spans="1:15">
      <c r="A11" s="10" t="s">
        <v>470</v>
      </c>
      <c r="B11" s="1">
        <v>21.3</v>
      </c>
      <c r="C11" s="12">
        <f t="shared" si="0"/>
        <v>116.79614251272434</v>
      </c>
      <c r="D11" s="43">
        <v>436</v>
      </c>
      <c r="E11" s="29"/>
      <c r="F11" s="29"/>
      <c r="H11" s="42">
        <v>1.7975700000000001E-4</v>
      </c>
      <c r="I11" s="3">
        <f t="shared" si="1"/>
        <v>1.602717972948914E-4</v>
      </c>
      <c r="J11" s="39">
        <f t="shared" si="2"/>
        <v>1.602717972948914</v>
      </c>
      <c r="K11" s="2">
        <f t="shared" si="3"/>
        <v>115.72555818336767</v>
      </c>
      <c r="L11">
        <f t="shared" si="4"/>
        <v>104.13573700954402</v>
      </c>
      <c r="M11" s="2">
        <v>98.2</v>
      </c>
      <c r="N11" s="2"/>
      <c r="O11" s="2"/>
    </row>
    <row r="12" spans="1:15">
      <c r="A12" s="10" t="s">
        <v>469</v>
      </c>
      <c r="B12" s="1">
        <v>21.6</v>
      </c>
      <c r="C12" s="12">
        <f t="shared" si="0"/>
        <v>119.50174122689525</v>
      </c>
      <c r="D12" s="43">
        <v>446.1</v>
      </c>
      <c r="E12" s="29"/>
      <c r="F12" s="29"/>
      <c r="H12" s="42">
        <v>1.8501269999999999E-4</v>
      </c>
      <c r="I12" s="3">
        <f t="shared" si="1"/>
        <v>1.6089468237342938E-4</v>
      </c>
      <c r="J12" s="39">
        <f t="shared" si="2"/>
        <v>1.6089468237342937</v>
      </c>
      <c r="K12" s="2">
        <f t="shared" si="3"/>
        <v>116.17531743368212</v>
      </c>
      <c r="L12">
        <f t="shared" si="4"/>
        <v>103.92364793213149</v>
      </c>
      <c r="M12" s="2">
        <v>98</v>
      </c>
      <c r="N12" s="2"/>
      <c r="O12" s="2"/>
    </row>
    <row r="13" spans="1:15">
      <c r="A13" s="10" t="s">
        <v>468</v>
      </c>
      <c r="B13" s="1">
        <v>21.7</v>
      </c>
      <c r="C13" s="12">
        <f t="shared" si="0"/>
        <v>123.68068577551567</v>
      </c>
      <c r="D13" s="43">
        <v>461.7</v>
      </c>
      <c r="E13" s="29"/>
      <c r="F13" s="29"/>
      <c r="H13" s="42">
        <v>1.88827E-4</v>
      </c>
      <c r="I13" s="3">
        <f t="shared" si="1"/>
        <v>1.5801573428458752E-4</v>
      </c>
      <c r="J13" s="39">
        <f t="shared" si="2"/>
        <v>1.5801573428458753</v>
      </c>
      <c r="K13" s="2">
        <f t="shared" si="3"/>
        <v>114.09654948956806</v>
      </c>
      <c r="L13">
        <f t="shared" si="4"/>
        <v>103.49946977730646</v>
      </c>
      <c r="M13" s="2">
        <v>97.6</v>
      </c>
      <c r="N13" s="2"/>
      <c r="O13" s="2"/>
    </row>
    <row r="14" spans="1:15">
      <c r="A14" s="10" t="s">
        <v>467</v>
      </c>
      <c r="B14" s="1">
        <v>23.7</v>
      </c>
      <c r="C14" s="12">
        <f t="shared" si="0"/>
        <v>128.87757835521029</v>
      </c>
      <c r="D14" s="43">
        <v>481.1</v>
      </c>
      <c r="E14" s="29"/>
      <c r="F14" s="29"/>
      <c r="H14" s="42">
        <v>1.9081330000000001E-4</v>
      </c>
      <c r="I14" s="3">
        <f t="shared" si="1"/>
        <v>1.5355304658712263E-4</v>
      </c>
      <c r="J14" s="39">
        <f t="shared" si="2"/>
        <v>1.5355304658712263</v>
      </c>
      <c r="K14" s="2">
        <f t="shared" si="3"/>
        <v>110.87422944634213</v>
      </c>
      <c r="L14">
        <f t="shared" si="4"/>
        <v>103.71155885471899</v>
      </c>
      <c r="M14" s="2">
        <v>97.8</v>
      </c>
      <c r="N14" s="2"/>
      <c r="O14" s="2"/>
    </row>
    <row r="15" spans="1:15">
      <c r="A15" s="10" t="s">
        <v>466</v>
      </c>
      <c r="B15" s="1">
        <v>24.3</v>
      </c>
      <c r="C15" s="12">
        <f t="shared" si="0"/>
        <v>131.85105813019018</v>
      </c>
      <c r="D15" s="43">
        <v>492.2</v>
      </c>
      <c r="E15" s="29"/>
      <c r="F15" s="29"/>
      <c r="H15" s="42">
        <v>1.9671049999999999E-4</v>
      </c>
      <c r="I15" s="3">
        <f t="shared" si="1"/>
        <v>1.5488698355501713E-4</v>
      </c>
      <c r="J15" s="39">
        <f t="shared" si="2"/>
        <v>1.5488698355501713</v>
      </c>
      <c r="K15" s="2">
        <f t="shared" si="3"/>
        <v>111.83740951168444</v>
      </c>
      <c r="L15">
        <f t="shared" si="4"/>
        <v>103.81760339342524</v>
      </c>
      <c r="M15" s="2">
        <v>97.9</v>
      </c>
      <c r="N15" s="2"/>
      <c r="O15" s="2"/>
    </row>
    <row r="16" spans="1:15">
      <c r="A16" s="10" t="s">
        <v>465</v>
      </c>
      <c r="B16" s="1">
        <v>24.6</v>
      </c>
      <c r="C16" s="12">
        <f t="shared" si="0"/>
        <v>134.79774979908922</v>
      </c>
      <c r="D16" s="43">
        <v>503.2</v>
      </c>
      <c r="E16" s="29"/>
      <c r="F16" s="29"/>
      <c r="H16" s="42">
        <v>2.0171000000000002E-4</v>
      </c>
      <c r="I16" s="3">
        <f t="shared" si="1"/>
        <v>1.5535161982822133E-4</v>
      </c>
      <c r="J16" s="39">
        <f t="shared" si="2"/>
        <v>1.5535161982822132</v>
      </c>
      <c r="K16" s="2">
        <f t="shared" si="3"/>
        <v>112.17290392165764</v>
      </c>
      <c r="L16">
        <f t="shared" si="4"/>
        <v>103.81760339342524</v>
      </c>
      <c r="M16" s="2">
        <v>97.9</v>
      </c>
      <c r="N16" s="2"/>
      <c r="O16" s="2"/>
    </row>
    <row r="17" spans="1:15">
      <c r="A17" s="10" t="s">
        <v>464</v>
      </c>
      <c r="B17" s="1">
        <v>25.1</v>
      </c>
      <c r="C17" s="12">
        <f t="shared" si="0"/>
        <v>136.78006964907581</v>
      </c>
      <c r="D17" s="43">
        <v>510.6</v>
      </c>
      <c r="E17" s="29"/>
      <c r="F17" s="29"/>
      <c r="H17" s="42">
        <v>2.0957239999999999E-4</v>
      </c>
      <c r="I17" s="3">
        <f t="shared" si="1"/>
        <v>1.6020515577315521E-4</v>
      </c>
      <c r="J17" s="39">
        <f t="shared" si="2"/>
        <v>1.6020515577315522</v>
      </c>
      <c r="K17" s="2">
        <f t="shared" si="3"/>
        <v>115.67743912916552</v>
      </c>
      <c r="L17">
        <f t="shared" si="4"/>
        <v>104.55991516436902</v>
      </c>
      <c r="M17" s="2">
        <v>98.6</v>
      </c>
      <c r="N17" s="2"/>
      <c r="O17" s="2"/>
    </row>
    <row r="18" spans="1:15">
      <c r="A18" s="10" t="s">
        <v>463</v>
      </c>
      <c r="B18" s="1">
        <v>25.5</v>
      </c>
      <c r="C18" s="12">
        <f t="shared" si="0"/>
        <v>137.69086525582642</v>
      </c>
      <c r="D18" s="43">
        <v>514</v>
      </c>
      <c r="E18" s="29"/>
      <c r="F18" s="29"/>
      <c r="H18" s="42">
        <v>2.142519E-4</v>
      </c>
      <c r="I18" s="3">
        <f t="shared" si="1"/>
        <v>1.6368901385973236E-4</v>
      </c>
      <c r="J18" s="39">
        <f t="shared" si="2"/>
        <v>1.6368901385973236</v>
      </c>
      <c r="K18" s="2">
        <f t="shared" si="3"/>
        <v>118.19298726992147</v>
      </c>
      <c r="L18">
        <f t="shared" si="4"/>
        <v>105.19618239660657</v>
      </c>
      <c r="M18" s="2">
        <v>99.2</v>
      </c>
      <c r="N18" s="2"/>
      <c r="O18" s="2"/>
    </row>
    <row r="19" spans="1:15">
      <c r="A19" s="10" t="s">
        <v>462</v>
      </c>
      <c r="B19" s="1">
        <v>26</v>
      </c>
      <c r="C19" s="12">
        <f t="shared" si="0"/>
        <v>139.51245646932759</v>
      </c>
      <c r="D19" s="43">
        <v>520.79999999999995</v>
      </c>
      <c r="E19" s="29"/>
      <c r="F19" s="29"/>
      <c r="H19" s="42">
        <v>2.214014E-4</v>
      </c>
      <c r="I19" s="3">
        <f t="shared" si="1"/>
        <v>1.6744753749207928E-4</v>
      </c>
      <c r="J19" s="39">
        <f t="shared" si="2"/>
        <v>1.6744753749207928</v>
      </c>
      <c r="K19" s="2">
        <f t="shared" si="3"/>
        <v>120.90685990777821</v>
      </c>
      <c r="L19">
        <f t="shared" si="4"/>
        <v>105.51431601272535</v>
      </c>
      <c r="M19" s="2">
        <v>99.5</v>
      </c>
      <c r="N19" s="2"/>
      <c r="O19" s="2"/>
    </row>
    <row r="20" spans="1:15">
      <c r="A20" s="10" t="s">
        <v>461</v>
      </c>
      <c r="B20" s="1">
        <v>26.2</v>
      </c>
      <c r="C20" s="12">
        <f t="shared" si="0"/>
        <v>140.95901419769623</v>
      </c>
      <c r="D20" s="43">
        <v>526.20000000000005</v>
      </c>
      <c r="E20" s="29"/>
      <c r="F20" s="29"/>
      <c r="H20" s="42">
        <v>2.274589E-4</v>
      </c>
      <c r="I20" s="3">
        <f t="shared" si="1"/>
        <v>1.7094794176987973E-4</v>
      </c>
      <c r="J20" s="39">
        <f t="shared" si="2"/>
        <v>1.7094794176987973</v>
      </c>
      <c r="K20" s="2">
        <f t="shared" si="3"/>
        <v>123.43435536083393</v>
      </c>
      <c r="L20">
        <f t="shared" si="4"/>
        <v>105.93849416755039</v>
      </c>
      <c r="M20" s="2">
        <v>99.9</v>
      </c>
      <c r="N20" s="2"/>
      <c r="O20" s="2"/>
    </row>
    <row r="21" spans="1:15">
      <c r="A21" s="10" t="s">
        <v>460</v>
      </c>
      <c r="B21" s="1">
        <v>26.8</v>
      </c>
      <c r="C21" s="12">
        <f t="shared" si="0"/>
        <v>144.25395124564693</v>
      </c>
      <c r="D21" s="43">
        <v>538.5</v>
      </c>
      <c r="E21" s="29"/>
      <c r="F21" s="29"/>
      <c r="H21" s="42">
        <v>2.384109E-4</v>
      </c>
      <c r="I21" s="3">
        <f t="shared" si="1"/>
        <v>1.7561209271648302E-4</v>
      </c>
      <c r="J21" s="39">
        <f t="shared" si="2"/>
        <v>1.7561209271648301</v>
      </c>
      <c r="K21" s="2">
        <f t="shared" si="3"/>
        <v>126.80214358594515</v>
      </c>
      <c r="L21">
        <f t="shared" si="4"/>
        <v>106.25662778366916</v>
      </c>
      <c r="M21" s="2">
        <v>100.2</v>
      </c>
      <c r="N21" s="2"/>
      <c r="O21" s="2"/>
    </row>
    <row r="22" spans="1:15">
      <c r="A22" s="10" t="s">
        <v>459</v>
      </c>
      <c r="B22" s="1">
        <v>27.4</v>
      </c>
      <c r="C22" s="12">
        <f t="shared" si="0"/>
        <v>148.91508170372353</v>
      </c>
      <c r="D22" s="43">
        <v>555.9</v>
      </c>
      <c r="E22" s="29"/>
      <c r="F22" s="29"/>
      <c r="H22" s="42">
        <v>2.4662799999999998E-4</v>
      </c>
      <c r="I22" s="3">
        <f t="shared" si="1"/>
        <v>1.7685668273606736E-4</v>
      </c>
      <c r="J22" s="39">
        <f t="shared" si="2"/>
        <v>1.7685668273606736</v>
      </c>
      <c r="K22" s="2">
        <f t="shared" si="3"/>
        <v>127.7008099586747</v>
      </c>
      <c r="L22">
        <f t="shared" si="4"/>
        <v>106.78685047720042</v>
      </c>
      <c r="M22" s="2">
        <v>100.7</v>
      </c>
      <c r="N22" s="2"/>
      <c r="O22" s="2"/>
    </row>
    <row r="23" spans="1:15">
      <c r="A23" s="10" t="s">
        <v>458</v>
      </c>
      <c r="B23" s="1">
        <v>28.1</v>
      </c>
      <c r="C23" s="12">
        <f t="shared" si="0"/>
        <v>156.81757299758905</v>
      </c>
      <c r="D23" s="43">
        <v>585.4</v>
      </c>
      <c r="E23" s="29"/>
      <c r="F23" s="29"/>
      <c r="H23" s="42">
        <v>2.5072240000000002E-4</v>
      </c>
      <c r="I23" s="3">
        <f t="shared" si="1"/>
        <v>1.7124113165717511E-4</v>
      </c>
      <c r="J23" s="39">
        <f t="shared" si="2"/>
        <v>1.7124113165717512</v>
      </c>
      <c r="K23" s="2">
        <f t="shared" si="3"/>
        <v>123.64605550979118</v>
      </c>
      <c r="L23">
        <f t="shared" si="4"/>
        <v>107.10498409331919</v>
      </c>
      <c r="M23" s="2">
        <v>101</v>
      </c>
      <c r="N23" s="2"/>
      <c r="O23" s="2"/>
    </row>
    <row r="24" spans="1:15">
      <c r="A24" s="10" t="s">
        <v>457</v>
      </c>
      <c r="B24" s="1">
        <v>29.2</v>
      </c>
      <c r="C24" s="12">
        <f t="shared" si="0"/>
        <v>162.68416822930618</v>
      </c>
      <c r="D24" s="43">
        <v>607.29999999999995</v>
      </c>
      <c r="E24" s="29"/>
      <c r="F24" s="29"/>
      <c r="H24" s="42">
        <v>2.6173050000000001E-4</v>
      </c>
      <c r="I24" s="3">
        <f t="shared" si="1"/>
        <v>1.7265448460800106E-4</v>
      </c>
      <c r="J24" s="39">
        <f t="shared" si="2"/>
        <v>1.7265448460800106</v>
      </c>
      <c r="K24" s="2">
        <f t="shared" si="3"/>
        <v>124.66657853321183</v>
      </c>
      <c r="L24">
        <f t="shared" si="4"/>
        <v>107.31707317073172</v>
      </c>
      <c r="M24" s="2">
        <v>101.2</v>
      </c>
      <c r="N24" s="2"/>
      <c r="O24" s="2"/>
    </row>
    <row r="25" spans="1:15">
      <c r="A25" s="10" t="s">
        <v>456</v>
      </c>
      <c r="B25" s="1">
        <v>30.4</v>
      </c>
      <c r="C25" s="12">
        <f t="shared" si="0"/>
        <v>169.51513527993569</v>
      </c>
      <c r="D25" s="43">
        <v>632.79999999999995</v>
      </c>
      <c r="E25" s="29"/>
      <c r="F25" s="29"/>
      <c r="H25" s="42">
        <v>2.794141E-4</v>
      </c>
      <c r="I25" s="3">
        <f t="shared" si="1"/>
        <v>1.7706698404487188E-4</v>
      </c>
      <c r="J25" s="39">
        <f t="shared" si="2"/>
        <v>1.7706698404487187</v>
      </c>
      <c r="K25" s="2">
        <f t="shared" si="3"/>
        <v>127.85265973361244</v>
      </c>
      <c r="L25">
        <f t="shared" si="4"/>
        <v>107.42311770943796</v>
      </c>
      <c r="M25" s="2">
        <v>101.3</v>
      </c>
      <c r="N25" s="2"/>
      <c r="O25" s="2"/>
    </row>
    <row r="26" spans="1:15">
      <c r="A26" s="10" t="s">
        <v>455</v>
      </c>
      <c r="B26" s="1">
        <v>32.1</v>
      </c>
      <c r="C26" s="12">
        <f t="shared" si="0"/>
        <v>175.35494240557193</v>
      </c>
      <c r="D26" s="43">
        <v>654.6</v>
      </c>
      <c r="E26" s="29"/>
      <c r="F26" s="29"/>
      <c r="H26" s="42">
        <v>3.0386000000000004E-4</v>
      </c>
      <c r="I26" s="3">
        <f t="shared" si="1"/>
        <v>1.8724835615089108E-4</v>
      </c>
      <c r="J26" s="39">
        <f t="shared" si="2"/>
        <v>1.8724835615089108</v>
      </c>
      <c r="K26" s="2">
        <f t="shared" si="3"/>
        <v>135.20420248741169</v>
      </c>
      <c r="L26">
        <f t="shared" si="4"/>
        <v>108.0593849416755</v>
      </c>
      <c r="M26" s="2">
        <v>101.9</v>
      </c>
      <c r="N26" s="2"/>
      <c r="O26" s="2"/>
    </row>
    <row r="27" spans="1:15">
      <c r="A27" s="10" t="s">
        <v>454</v>
      </c>
      <c r="B27" s="1">
        <v>33.1</v>
      </c>
      <c r="C27" s="12">
        <f t="shared" si="0"/>
        <v>178.03375301366194</v>
      </c>
      <c r="D27" s="43">
        <v>664.6</v>
      </c>
      <c r="E27" s="29"/>
      <c r="F27" s="29"/>
      <c r="H27" s="42">
        <v>3.131543E-4</v>
      </c>
      <c r="I27" s="3">
        <f t="shared" si="1"/>
        <v>1.9100480662039598E-4</v>
      </c>
      <c r="J27" s="39">
        <f t="shared" si="2"/>
        <v>1.9100480662039598</v>
      </c>
      <c r="K27" s="2">
        <f t="shared" si="3"/>
        <v>137.91657818113262</v>
      </c>
      <c r="L27">
        <f t="shared" si="4"/>
        <v>108.5896076352068</v>
      </c>
      <c r="M27" s="2">
        <v>102.4</v>
      </c>
      <c r="N27" s="2"/>
      <c r="O27" s="2"/>
    </row>
    <row r="28" spans="1:15">
      <c r="A28" s="10" t="s">
        <v>453</v>
      </c>
      <c r="B28" s="1">
        <v>34.1</v>
      </c>
      <c r="C28" s="12">
        <f t="shared" si="0"/>
        <v>183.55210286632735</v>
      </c>
      <c r="D28" s="43">
        <v>685.2</v>
      </c>
      <c r="E28" s="29"/>
      <c r="F28" s="29"/>
      <c r="H28" s="42">
        <v>3.1668590000000002E-4</v>
      </c>
      <c r="I28" s="3">
        <f t="shared" si="1"/>
        <v>1.8771761645278235E-4</v>
      </c>
      <c r="J28" s="39">
        <f t="shared" si="2"/>
        <v>1.8771761645278235</v>
      </c>
      <c r="K28" s="2">
        <f t="shared" si="3"/>
        <v>135.54303571500535</v>
      </c>
      <c r="L28">
        <f t="shared" si="4"/>
        <v>108.8016967126193</v>
      </c>
      <c r="M28" s="2">
        <v>102.6</v>
      </c>
      <c r="N28" s="2"/>
      <c r="O28" s="2"/>
    </row>
    <row r="29" spans="1:15">
      <c r="A29" s="10" t="s">
        <v>452</v>
      </c>
      <c r="B29" s="1">
        <v>36.299999999999997</v>
      </c>
      <c r="C29" s="12">
        <f t="shared" si="0"/>
        <v>194.99062416287168</v>
      </c>
      <c r="D29" s="43">
        <v>727.9</v>
      </c>
      <c r="E29" s="29"/>
      <c r="F29" s="29"/>
      <c r="H29" s="42">
        <v>3.3122750000000003E-4</v>
      </c>
      <c r="I29" s="3">
        <f t="shared" si="1"/>
        <v>1.8572040830461752E-4</v>
      </c>
      <c r="J29" s="39">
        <f t="shared" si="2"/>
        <v>1.8572040830461753</v>
      </c>
      <c r="K29" s="2">
        <f t="shared" si="3"/>
        <v>134.10093528526173</v>
      </c>
      <c r="L29">
        <f t="shared" si="4"/>
        <v>109.33191940615059</v>
      </c>
      <c r="M29" s="2">
        <v>103.1</v>
      </c>
      <c r="N29" s="2"/>
      <c r="O29" s="2"/>
    </row>
    <row r="30" spans="1:15">
      <c r="A30" s="10" t="s">
        <v>451</v>
      </c>
      <c r="B30" s="1">
        <v>38.6</v>
      </c>
      <c r="C30" s="12">
        <f t="shared" si="0"/>
        <v>204.44682560942942</v>
      </c>
      <c r="D30" s="43">
        <v>763.2</v>
      </c>
      <c r="E30" s="29"/>
      <c r="F30" s="29"/>
      <c r="H30" s="42">
        <v>3.532117E-4</v>
      </c>
      <c r="I30" s="3">
        <f t="shared" si="1"/>
        <v>1.89436453794955E-4</v>
      </c>
      <c r="J30" s="39">
        <f t="shared" si="2"/>
        <v>1.89436453794955</v>
      </c>
      <c r="K30" s="2">
        <f t="shared" si="3"/>
        <v>136.78413623428983</v>
      </c>
      <c r="L30">
        <f t="shared" si="4"/>
        <v>109.65005302226936</v>
      </c>
      <c r="M30" s="2">
        <v>103.4</v>
      </c>
      <c r="N30" s="2"/>
      <c r="O30" s="2"/>
    </row>
    <row r="31" spans="1:15">
      <c r="A31" s="10" t="s">
        <v>450</v>
      </c>
      <c r="B31" s="1">
        <v>40.6</v>
      </c>
      <c r="C31" s="12">
        <f t="shared" si="0"/>
        <v>217.70693811947496</v>
      </c>
      <c r="D31" s="43">
        <v>812.7</v>
      </c>
      <c r="E31" s="29"/>
      <c r="F31" s="29"/>
      <c r="H31" s="42">
        <v>3.6397809999999997E-4</v>
      </c>
      <c r="I31" s="3">
        <f t="shared" si="1"/>
        <v>1.8385271493332055E-4</v>
      </c>
      <c r="J31" s="39">
        <f t="shared" si="2"/>
        <v>1.8385271493332056</v>
      </c>
      <c r="K31" s="2">
        <f t="shared" si="3"/>
        <v>132.75235205629207</v>
      </c>
      <c r="L31">
        <f t="shared" si="4"/>
        <v>109.96818663838812</v>
      </c>
      <c r="M31" s="2">
        <v>103.7</v>
      </c>
      <c r="N31" s="2"/>
      <c r="O31" s="2"/>
    </row>
    <row r="32" spans="1:15">
      <c r="A32" s="10" t="s">
        <v>449</v>
      </c>
      <c r="B32" s="1">
        <v>40.6</v>
      </c>
      <c r="C32" s="12">
        <f t="shared" si="0"/>
        <v>219.71604607554247</v>
      </c>
      <c r="D32" s="43">
        <v>820.2</v>
      </c>
      <c r="E32" s="29"/>
      <c r="F32" s="29"/>
      <c r="H32" s="42">
        <v>3.777295E-4</v>
      </c>
      <c r="I32" s="3">
        <f t="shared" si="1"/>
        <v>1.8978337496033997E-4</v>
      </c>
      <c r="J32" s="39">
        <f t="shared" si="2"/>
        <v>1.8978337496033997</v>
      </c>
      <c r="K32" s="2">
        <f t="shared" si="3"/>
        <v>137.03463349074681</v>
      </c>
      <c r="L32">
        <f t="shared" si="4"/>
        <v>110.39236479321315</v>
      </c>
      <c r="M32" s="2">
        <v>104.1</v>
      </c>
      <c r="N32" s="2"/>
      <c r="O32" s="2"/>
    </row>
    <row r="33" spans="1:15">
      <c r="A33" s="10" t="s">
        <v>448</v>
      </c>
      <c r="B33" s="1">
        <v>41.9</v>
      </c>
      <c r="C33" s="12">
        <f t="shared" si="0"/>
        <v>225.18081971604607</v>
      </c>
      <c r="D33" s="43">
        <v>840.6</v>
      </c>
      <c r="E33" s="29"/>
      <c r="F33" s="29"/>
      <c r="H33" s="42">
        <v>3.880105E-4</v>
      </c>
      <c r="I33" s="3">
        <f t="shared" si="1"/>
        <v>1.9094868866611464E-4</v>
      </c>
      <c r="J33" s="39">
        <f t="shared" si="2"/>
        <v>1.9094868866611465</v>
      </c>
      <c r="K33" s="2">
        <f t="shared" si="3"/>
        <v>137.87605775462632</v>
      </c>
      <c r="L33">
        <f t="shared" si="4"/>
        <v>110.81654294803818</v>
      </c>
      <c r="M33" s="2">
        <v>104.5</v>
      </c>
      <c r="N33" s="2"/>
      <c r="O33" s="2"/>
    </row>
    <row r="34" spans="1:15">
      <c r="A34" s="10" t="s">
        <v>447</v>
      </c>
      <c r="B34" s="1">
        <v>43</v>
      </c>
      <c r="C34" s="12">
        <f t="shared" si="0"/>
        <v>229.84195017412267</v>
      </c>
      <c r="D34" s="43">
        <v>858</v>
      </c>
      <c r="E34" s="29"/>
      <c r="F34" s="29"/>
      <c r="H34" s="42">
        <v>4.0354829999999999E-4</v>
      </c>
      <c r="I34" s="3">
        <f t="shared" si="1"/>
        <v>1.9549868051116435E-4</v>
      </c>
      <c r="J34" s="39">
        <f t="shared" si="2"/>
        <v>1.9549868051116435</v>
      </c>
      <c r="K34" s="2">
        <f t="shared" si="3"/>
        <v>141.16141646954313</v>
      </c>
      <c r="L34">
        <f t="shared" si="4"/>
        <v>111.34676564156946</v>
      </c>
      <c r="M34" s="2">
        <v>105</v>
      </c>
      <c r="N34" s="2"/>
      <c r="O34" s="2"/>
    </row>
    <row r="35" spans="1:15">
      <c r="A35" s="10" t="s">
        <v>446</v>
      </c>
      <c r="B35" s="1">
        <v>44.3</v>
      </c>
      <c r="C35" s="12">
        <f t="shared" si="0"/>
        <v>239.86070184837928</v>
      </c>
      <c r="D35" s="43">
        <v>895.4</v>
      </c>
      <c r="E35" s="29"/>
      <c r="F35" s="29"/>
      <c r="H35" s="42">
        <v>4.1588269999999998E-4</v>
      </c>
      <c r="I35" s="3">
        <f t="shared" si="1"/>
        <v>1.936102889746012E-4</v>
      </c>
      <c r="J35" s="39">
        <f t="shared" si="2"/>
        <v>1.936102889746012</v>
      </c>
      <c r="K35" s="2">
        <f t="shared" si="3"/>
        <v>139.7978879615585</v>
      </c>
      <c r="L35">
        <f t="shared" si="4"/>
        <v>111.66489925768823</v>
      </c>
      <c r="M35" s="2">
        <v>105.3</v>
      </c>
      <c r="N35" s="2"/>
      <c r="O35" s="2"/>
    </row>
    <row r="36" spans="1:15">
      <c r="A36" s="10" t="s">
        <v>445</v>
      </c>
      <c r="B36" s="1">
        <v>45.9</v>
      </c>
      <c r="C36" s="12">
        <f t="shared" si="0"/>
        <v>249.10259844628985</v>
      </c>
      <c r="D36" s="43">
        <v>929.9</v>
      </c>
      <c r="E36" s="29"/>
      <c r="F36" s="29"/>
      <c r="H36" s="42">
        <v>4.1877449999999997E-4</v>
      </c>
      <c r="I36" s="3">
        <f t="shared" si="1"/>
        <v>1.8772350286932641E-4</v>
      </c>
      <c r="J36" s="39">
        <f t="shared" si="2"/>
        <v>1.8772350286932642</v>
      </c>
      <c r="K36" s="2">
        <f t="shared" si="3"/>
        <v>135.54728605007213</v>
      </c>
      <c r="L36">
        <f t="shared" si="4"/>
        <v>111.66489925768823</v>
      </c>
      <c r="M36" s="2">
        <v>105.3</v>
      </c>
      <c r="N36" s="2"/>
      <c r="O36" s="2"/>
    </row>
    <row r="37" spans="1:15">
      <c r="A37" s="10" t="s">
        <v>444</v>
      </c>
      <c r="B37" s="1">
        <v>46.7</v>
      </c>
      <c r="C37" s="12">
        <f t="shared" si="0"/>
        <v>253.73694079828556</v>
      </c>
      <c r="D37" s="43">
        <v>947.2</v>
      </c>
      <c r="E37" s="29"/>
      <c r="F37" s="29"/>
      <c r="H37" s="42">
        <v>4.3648520000000003E-4</v>
      </c>
      <c r="I37" s="3">
        <f t="shared" si="1"/>
        <v>1.9208900261873587E-4</v>
      </c>
      <c r="J37" s="39">
        <f t="shared" si="2"/>
        <v>1.9208900261873587</v>
      </c>
      <c r="K37" s="2">
        <f t="shared" si="3"/>
        <v>138.69943074287934</v>
      </c>
      <c r="L37">
        <f t="shared" si="4"/>
        <v>111.66489925768823</v>
      </c>
      <c r="M37" s="2">
        <v>105.3</v>
      </c>
      <c r="N37" s="2"/>
      <c r="O37" s="2"/>
    </row>
    <row r="38" spans="1:15">
      <c r="A38" s="10" t="s">
        <v>443</v>
      </c>
      <c r="B38" s="1">
        <v>49.1</v>
      </c>
      <c r="C38" s="12">
        <f t="shared" si="0"/>
        <v>267.88106080900081</v>
      </c>
      <c r="D38" s="43">
        <v>1000</v>
      </c>
      <c r="E38" s="29"/>
      <c r="F38" s="29"/>
      <c r="H38" s="42">
        <v>4.5390140000000002E-4</v>
      </c>
      <c r="I38" s="3">
        <f t="shared" si="1"/>
        <v>1.8956592705630964E-4</v>
      </c>
      <c r="J38" s="39">
        <f t="shared" si="2"/>
        <v>1.8956592705630964</v>
      </c>
      <c r="K38" s="2">
        <f t="shared" si="3"/>
        <v>136.87762345844888</v>
      </c>
      <c r="L38">
        <f t="shared" si="4"/>
        <v>111.87698833510073</v>
      </c>
      <c r="M38" s="2">
        <v>105.5</v>
      </c>
      <c r="N38" s="2"/>
      <c r="O38" s="2"/>
    </row>
    <row r="39" spans="1:15">
      <c r="A39" s="10" t="s">
        <v>442</v>
      </c>
      <c r="B39" s="1">
        <v>51.4</v>
      </c>
      <c r="C39" s="12">
        <f t="shared" si="0"/>
        <v>276.72113581569783</v>
      </c>
      <c r="D39" s="43">
        <v>1033</v>
      </c>
      <c r="E39" s="29"/>
      <c r="F39" s="29"/>
      <c r="H39" s="42">
        <v>4.7059849999999998E-4</v>
      </c>
      <c r="I39" s="3">
        <f t="shared" si="1"/>
        <v>1.91162358246785E-4</v>
      </c>
      <c r="J39" s="39">
        <f t="shared" si="2"/>
        <v>1.91162358246785</v>
      </c>
      <c r="K39" s="2">
        <f t="shared" si="3"/>
        <v>138.03033961773158</v>
      </c>
      <c r="L39">
        <f t="shared" si="4"/>
        <v>112.40721102863202</v>
      </c>
      <c r="M39" s="2">
        <v>106</v>
      </c>
      <c r="N39" s="2"/>
      <c r="O39" s="2"/>
    </row>
    <row r="40" spans="1:15">
      <c r="A40" s="10" t="s">
        <v>441</v>
      </c>
      <c r="B40" s="1">
        <v>53.7</v>
      </c>
      <c r="C40" s="12">
        <f t="shared" si="0"/>
        <v>289.95446021966245</v>
      </c>
      <c r="D40" s="43">
        <v>1082.4000000000001</v>
      </c>
      <c r="E40" s="29"/>
      <c r="F40" s="29"/>
      <c r="H40" s="42">
        <v>4.9550569999999995E-4</v>
      </c>
      <c r="I40" s="3">
        <f t="shared" si="1"/>
        <v>1.9281854273587071E-4</v>
      </c>
      <c r="J40" s="39">
        <f t="shared" si="2"/>
        <v>1.9281854273587071</v>
      </c>
      <c r="K40" s="2">
        <f t="shared" si="3"/>
        <v>139.22620113353793</v>
      </c>
      <c r="L40">
        <f t="shared" si="4"/>
        <v>112.83138918345705</v>
      </c>
      <c r="M40" s="2">
        <v>106.4</v>
      </c>
      <c r="N40" s="2"/>
      <c r="O40" s="2"/>
    </row>
    <row r="41" spans="1:15">
      <c r="A41" s="10" t="s">
        <v>440</v>
      </c>
      <c r="B41" s="1">
        <v>55.3</v>
      </c>
      <c r="C41" s="12">
        <f t="shared" si="0"/>
        <v>292.36538976694351</v>
      </c>
      <c r="D41" s="43">
        <v>1091.4000000000001</v>
      </c>
      <c r="E41" s="29"/>
      <c r="F41" s="29"/>
      <c r="H41" s="42">
        <v>5.0321239999999998E-4</v>
      </c>
      <c r="I41" s="3">
        <f t="shared" si="1"/>
        <v>1.9511532752204596E-4</v>
      </c>
      <c r="J41" s="39">
        <f t="shared" si="2"/>
        <v>1.9511532752204597</v>
      </c>
      <c r="K41" s="2">
        <f t="shared" si="3"/>
        <v>140.8846133176738</v>
      </c>
      <c r="L41">
        <f t="shared" si="4"/>
        <v>113.36161187698835</v>
      </c>
      <c r="M41" s="2">
        <v>106.9</v>
      </c>
      <c r="N41" s="2"/>
      <c r="O41" s="2"/>
    </row>
    <row r="42" spans="1:15">
      <c r="A42" s="10" t="s">
        <v>439</v>
      </c>
      <c r="B42" s="1">
        <v>57</v>
      </c>
      <c r="C42" s="12">
        <f t="shared" si="0"/>
        <v>299.38387356013925</v>
      </c>
      <c r="D42" s="43">
        <v>1117.5999999999999</v>
      </c>
      <c r="E42" s="29"/>
      <c r="F42" s="29"/>
      <c r="H42" s="42">
        <v>5.2596740000000004E-4</v>
      </c>
      <c r="I42" s="3">
        <f t="shared" si="1"/>
        <v>1.9990260473384119E-4</v>
      </c>
      <c r="J42" s="39">
        <f t="shared" si="2"/>
        <v>1.999026047338412</v>
      </c>
      <c r="K42" s="2">
        <f t="shared" si="3"/>
        <v>144.34130586660783</v>
      </c>
      <c r="L42">
        <f t="shared" si="4"/>
        <v>113.78579003181338</v>
      </c>
      <c r="M42" s="2">
        <v>107.3</v>
      </c>
      <c r="N42" s="2"/>
      <c r="O42" s="2"/>
    </row>
    <row r="43" spans="1:15">
      <c r="A43" s="10" t="s">
        <v>438</v>
      </c>
      <c r="B43" s="1">
        <v>56.8</v>
      </c>
      <c r="C43" s="12">
        <f t="shared" si="0"/>
        <v>297.10688454326277</v>
      </c>
      <c r="D43" s="43">
        <v>1109.0999999999999</v>
      </c>
      <c r="E43" s="29"/>
      <c r="F43" s="29"/>
      <c r="H43" s="42">
        <v>5.3553610000000001E-4</v>
      </c>
      <c r="I43" s="3">
        <f t="shared" si="1"/>
        <v>2.0567268361704145E-4</v>
      </c>
      <c r="J43" s="39">
        <f t="shared" si="2"/>
        <v>2.0567268361704145</v>
      </c>
      <c r="K43" s="2">
        <f t="shared" si="3"/>
        <v>148.50763837669879</v>
      </c>
      <c r="L43">
        <f t="shared" si="4"/>
        <v>114.10392364793213</v>
      </c>
      <c r="M43" s="2">
        <v>107.6</v>
      </c>
      <c r="N43" s="2"/>
      <c r="O43" s="2"/>
    </row>
    <row r="44" spans="1:15">
      <c r="A44" s="10" t="s">
        <v>437</v>
      </c>
      <c r="B44" s="1">
        <v>57.3</v>
      </c>
      <c r="C44" s="12">
        <f t="shared" si="0"/>
        <v>301.33940530404504</v>
      </c>
      <c r="D44" s="43">
        <v>1124.9000000000001</v>
      </c>
      <c r="E44" s="29"/>
      <c r="F44" s="29"/>
      <c r="H44" s="42">
        <v>5.3536479999999993E-4</v>
      </c>
      <c r="I44" s="3">
        <f t="shared" si="1"/>
        <v>2.0309580563402022E-4</v>
      </c>
      <c r="J44" s="39">
        <f t="shared" si="2"/>
        <v>2.0309580563402023</v>
      </c>
      <c r="K44" s="2">
        <f t="shared" si="3"/>
        <v>146.64698261574247</v>
      </c>
      <c r="L44">
        <f t="shared" si="4"/>
        <v>114.31601272534463</v>
      </c>
      <c r="M44" s="2">
        <v>107.8</v>
      </c>
      <c r="N44" s="2"/>
      <c r="O44" s="2"/>
    </row>
    <row r="45" spans="1:15">
      <c r="A45" s="10" t="s">
        <v>436</v>
      </c>
      <c r="B45" s="1">
        <v>58.4</v>
      </c>
      <c r="C45" s="12">
        <f t="shared" si="0"/>
        <v>309.13474417358691</v>
      </c>
      <c r="D45" s="43">
        <v>1154</v>
      </c>
      <c r="E45" s="29"/>
      <c r="F45" s="29"/>
      <c r="H45" s="42">
        <v>5.3703710000000001E-4</v>
      </c>
      <c r="I45" s="3">
        <f t="shared" si="1"/>
        <v>1.9896126469084435E-4</v>
      </c>
      <c r="J45" s="39">
        <f t="shared" si="2"/>
        <v>1.9896126469084434</v>
      </c>
      <c r="K45" s="2">
        <f t="shared" si="3"/>
        <v>143.66160361234455</v>
      </c>
      <c r="L45">
        <f t="shared" si="4"/>
        <v>114.52810180275716</v>
      </c>
      <c r="M45" s="2">
        <v>108</v>
      </c>
      <c r="N45" s="2"/>
      <c r="O45" s="2"/>
    </row>
    <row r="46" spans="1:15">
      <c r="A46" s="10" t="s">
        <v>435</v>
      </c>
      <c r="B46" s="1">
        <v>59.8</v>
      </c>
      <c r="C46" s="12">
        <f t="shared" si="0"/>
        <v>323.81462630592017</v>
      </c>
      <c r="D46" s="43">
        <v>1208.8</v>
      </c>
      <c r="E46" s="29"/>
      <c r="F46" s="29"/>
      <c r="H46" s="42">
        <v>5.5344899999999991E-4</v>
      </c>
      <c r="I46" s="3">
        <f t="shared" si="1"/>
        <v>1.962898800200965E-4</v>
      </c>
      <c r="J46" s="39">
        <f t="shared" si="2"/>
        <v>1.9628988002009651</v>
      </c>
      <c r="K46" s="2">
        <f t="shared" si="3"/>
        <v>141.73270852685442</v>
      </c>
      <c r="L46">
        <f t="shared" si="4"/>
        <v>114.84623541887593</v>
      </c>
      <c r="M46" s="2">
        <v>108.3</v>
      </c>
      <c r="N46" s="2"/>
      <c r="O46" s="2"/>
    </row>
    <row r="47" spans="1:15">
      <c r="A47" s="10" t="s">
        <v>434</v>
      </c>
      <c r="B47" s="1">
        <v>62.4</v>
      </c>
      <c r="C47" s="12">
        <f t="shared" si="0"/>
        <v>344.09322260916156</v>
      </c>
      <c r="D47" s="43">
        <v>1284.5</v>
      </c>
      <c r="E47" s="29"/>
      <c r="F47" s="29"/>
      <c r="H47" s="42">
        <v>5.5177049999999999E-4</v>
      </c>
      <c r="I47" s="3">
        <f t="shared" si="1"/>
        <v>1.8484180900305339E-4</v>
      </c>
      <c r="J47" s="39">
        <f t="shared" si="2"/>
        <v>1.8484180900305338</v>
      </c>
      <c r="K47" s="2">
        <f t="shared" si="3"/>
        <v>133.46653549497333</v>
      </c>
      <c r="L47">
        <f t="shared" si="4"/>
        <v>115.27041357370096</v>
      </c>
      <c r="M47" s="2">
        <v>108.7</v>
      </c>
      <c r="N47" s="2"/>
      <c r="O47" s="2"/>
    </row>
    <row r="48" spans="1:15">
      <c r="A48" s="10" t="s">
        <v>433</v>
      </c>
      <c r="B48" s="1">
        <v>64.2</v>
      </c>
      <c r="C48" s="12">
        <f t="shared" si="0"/>
        <v>360.05893383337792</v>
      </c>
      <c r="D48" s="43">
        <v>1344.1</v>
      </c>
      <c r="E48" s="29"/>
      <c r="F48" s="29"/>
      <c r="H48" s="42">
        <v>5.605362E-4</v>
      </c>
      <c r="I48" s="3">
        <f t="shared" si="1"/>
        <v>1.799471112006497E-4</v>
      </c>
      <c r="J48" s="39">
        <f t="shared" si="2"/>
        <v>1.799471112006497</v>
      </c>
      <c r="K48" s="2">
        <f t="shared" si="3"/>
        <v>129.93227903262238</v>
      </c>
      <c r="L48">
        <f t="shared" si="4"/>
        <v>115.58854718981972</v>
      </c>
      <c r="M48" s="2">
        <v>109</v>
      </c>
      <c r="N48" s="2"/>
      <c r="O48" s="2"/>
    </row>
    <row r="49" spans="1:15">
      <c r="A49" s="10" t="s">
        <v>432</v>
      </c>
      <c r="B49" s="1">
        <v>65.599999999999994</v>
      </c>
      <c r="C49" s="12">
        <f t="shared" si="0"/>
        <v>365.8719528529333</v>
      </c>
      <c r="D49" s="43">
        <v>1365.8</v>
      </c>
      <c r="E49" s="29"/>
      <c r="F49" s="29"/>
      <c r="H49" s="42">
        <v>5.7374909999999995E-4</v>
      </c>
      <c r="I49" s="3">
        <f t="shared" si="1"/>
        <v>1.8176127816806311E-4</v>
      </c>
      <c r="J49" s="39">
        <f t="shared" si="2"/>
        <v>1.8176127816806311</v>
      </c>
      <c r="K49" s="2">
        <f t="shared" si="3"/>
        <v>131.24221308518344</v>
      </c>
      <c r="L49">
        <f t="shared" si="4"/>
        <v>115.90668080593849</v>
      </c>
      <c r="M49" s="2">
        <v>109.3</v>
      </c>
      <c r="N49" s="2"/>
      <c r="O49" s="2"/>
    </row>
    <row r="50" spans="1:15">
      <c r="A50" s="10" t="s">
        <v>431</v>
      </c>
      <c r="B50" s="1">
        <v>68.400000000000006</v>
      </c>
      <c r="C50" s="12">
        <f t="shared" si="0"/>
        <v>377.57835521028665</v>
      </c>
      <c r="D50" s="43">
        <v>1409.5</v>
      </c>
      <c r="E50" s="29"/>
      <c r="F50" s="29"/>
      <c r="H50" s="42">
        <v>5.8877590000000002E-4</v>
      </c>
      <c r="I50" s="3">
        <f t="shared" si="1"/>
        <v>1.8123488481104397E-4</v>
      </c>
      <c r="J50" s="39">
        <f t="shared" si="2"/>
        <v>1.8123488481104397</v>
      </c>
      <c r="K50" s="2">
        <f t="shared" si="3"/>
        <v>130.86212646923957</v>
      </c>
      <c r="L50">
        <f t="shared" si="4"/>
        <v>116.22481442205725</v>
      </c>
      <c r="M50" s="2">
        <v>109.6</v>
      </c>
      <c r="N50" s="2"/>
      <c r="O50" s="2"/>
    </row>
    <row r="51" spans="1:15">
      <c r="A51" s="10" t="s">
        <v>430</v>
      </c>
      <c r="B51" s="1">
        <v>70.099999999999994</v>
      </c>
      <c r="C51" s="12">
        <f t="shared" si="0"/>
        <v>384.14144120010712</v>
      </c>
      <c r="D51" s="43">
        <v>1434</v>
      </c>
      <c r="E51" s="29"/>
      <c r="F51" s="29"/>
      <c r="H51" s="42">
        <v>5.979685E-4</v>
      </c>
      <c r="I51" s="3">
        <f t="shared" si="1"/>
        <v>1.8042454322287398E-4</v>
      </c>
      <c r="J51" s="39">
        <f t="shared" si="2"/>
        <v>1.8042454322287398</v>
      </c>
      <c r="K51" s="2">
        <f t="shared" si="3"/>
        <v>130.27701271751928</v>
      </c>
      <c r="L51">
        <f t="shared" si="4"/>
        <v>115.90668080593849</v>
      </c>
      <c r="M51" s="2">
        <v>109.3</v>
      </c>
      <c r="N51" s="2"/>
      <c r="O51" s="2"/>
    </row>
    <row r="52" spans="1:15">
      <c r="A52" s="10" t="s">
        <v>429</v>
      </c>
      <c r="B52" s="1">
        <v>71</v>
      </c>
      <c r="C52" s="12">
        <f t="shared" si="0"/>
        <v>389.15081703723547</v>
      </c>
      <c r="D52" s="43">
        <v>1452.7</v>
      </c>
      <c r="E52" s="29"/>
      <c r="F52" s="29"/>
      <c r="H52" s="42">
        <v>6.3965290000000008E-4</v>
      </c>
      <c r="I52" s="3">
        <f t="shared" si="1"/>
        <v>1.8964597475396863E-4</v>
      </c>
      <c r="J52" s="39">
        <f t="shared" si="2"/>
        <v>1.8964597475396863</v>
      </c>
      <c r="K52" s="2">
        <f t="shared" si="3"/>
        <v>136.93542255129762</v>
      </c>
      <c r="L52">
        <f t="shared" si="4"/>
        <v>115.37645811240722</v>
      </c>
      <c r="M52" s="2">
        <v>108.8</v>
      </c>
      <c r="N52" s="2"/>
      <c r="O52" s="2"/>
    </row>
    <row r="53" spans="1:15">
      <c r="A53" s="10" t="s">
        <v>428</v>
      </c>
      <c r="B53" s="1">
        <v>72.5</v>
      </c>
      <c r="C53" s="12">
        <f t="shared" si="0"/>
        <v>390.62416287168497</v>
      </c>
      <c r="D53" s="43">
        <v>1458.2</v>
      </c>
      <c r="E53" s="29"/>
      <c r="F53" s="29"/>
      <c r="H53" s="42">
        <v>6.7406430000000004E-4</v>
      </c>
      <c r="I53" s="3">
        <f t="shared" si="1"/>
        <v>1.9872859176920719E-4</v>
      </c>
      <c r="J53" s="39">
        <f t="shared" si="2"/>
        <v>1.9872859176920719</v>
      </c>
      <c r="K53" s="2">
        <f t="shared" si="3"/>
        <v>143.49360023193029</v>
      </c>
      <c r="L53">
        <f t="shared" si="4"/>
        <v>115.16436903499469</v>
      </c>
      <c r="M53" s="2">
        <v>108.6</v>
      </c>
      <c r="N53" s="2"/>
      <c r="O53" s="2"/>
    </row>
    <row r="54" spans="1:15">
      <c r="A54" s="10" t="s">
        <v>427</v>
      </c>
      <c r="B54" s="1">
        <v>73.7</v>
      </c>
      <c r="C54" s="12">
        <f t="shared" si="0"/>
        <v>398.04446825609432</v>
      </c>
      <c r="D54" s="43">
        <v>1485.9</v>
      </c>
      <c r="E54" s="29"/>
      <c r="F54" s="29"/>
      <c r="H54" s="42">
        <v>6.7721759999999991E-4</v>
      </c>
      <c r="I54" s="3">
        <f t="shared" si="1"/>
        <v>1.964775032046518E-4</v>
      </c>
      <c r="J54" s="39">
        <f t="shared" si="2"/>
        <v>1.964775032046518</v>
      </c>
      <c r="K54" s="2">
        <f t="shared" si="3"/>
        <v>141.86818337724782</v>
      </c>
      <c r="L54">
        <f t="shared" si="4"/>
        <v>115.48250265111348</v>
      </c>
      <c r="M54" s="2">
        <v>108.9</v>
      </c>
      <c r="N54" s="2"/>
      <c r="O54" s="2"/>
    </row>
    <row r="55" spans="1:15">
      <c r="A55" s="10" t="s">
        <v>426</v>
      </c>
      <c r="B55" s="1">
        <v>74.5</v>
      </c>
      <c r="C55" s="12">
        <f t="shared" si="0"/>
        <v>407.55424591481386</v>
      </c>
      <c r="D55" s="43">
        <v>1521.4</v>
      </c>
      <c r="E55" s="29"/>
      <c r="F55" s="29"/>
      <c r="H55" s="42">
        <v>6.8902779999999999E-4</v>
      </c>
      <c r="I55" s="3">
        <f t="shared" si="1"/>
        <v>1.9631511965196145E-4</v>
      </c>
      <c r="J55" s="39">
        <f t="shared" si="2"/>
        <v>1.9631511965196144</v>
      </c>
      <c r="K55" s="2">
        <f t="shared" si="3"/>
        <v>141.7509330088607</v>
      </c>
      <c r="L55">
        <f t="shared" si="4"/>
        <v>116.11876988335101</v>
      </c>
      <c r="M55" s="2">
        <v>109.5</v>
      </c>
      <c r="N55" s="2"/>
      <c r="O55" s="2"/>
    </row>
    <row r="56" spans="1:15">
      <c r="A56" s="10" t="s">
        <v>425</v>
      </c>
      <c r="B56" s="1">
        <v>75.599999999999994</v>
      </c>
      <c r="C56" s="12">
        <f t="shared" si="0"/>
        <v>415.18885614787041</v>
      </c>
      <c r="D56" s="43">
        <v>1549.9</v>
      </c>
      <c r="E56" s="29"/>
      <c r="F56" s="29"/>
      <c r="H56" s="42">
        <v>6.8541170000000005E-4</v>
      </c>
      <c r="I56" s="3">
        <f t="shared" si="1"/>
        <v>1.9169388168576126E-4</v>
      </c>
      <c r="J56" s="39">
        <f t="shared" si="2"/>
        <v>1.9169388168576127</v>
      </c>
      <c r="K56" s="2">
        <f t="shared" si="3"/>
        <v>138.41413045118617</v>
      </c>
      <c r="L56">
        <f t="shared" si="4"/>
        <v>116.11876988335101</v>
      </c>
      <c r="M56" s="2">
        <v>109.5</v>
      </c>
      <c r="N56" s="2"/>
      <c r="O56" s="2"/>
    </row>
    <row r="57" spans="1:15">
      <c r="A57" s="10" t="s">
        <v>424</v>
      </c>
      <c r="B57" s="1">
        <v>75.900000000000006</v>
      </c>
      <c r="C57" s="12">
        <f t="shared" si="0"/>
        <v>418.80525046879188</v>
      </c>
      <c r="D57" s="43">
        <v>1563.4</v>
      </c>
      <c r="E57" s="29"/>
      <c r="F57" s="29"/>
      <c r="H57" s="42">
        <v>6.8628740000000008E-4</v>
      </c>
      <c r="I57" s="3">
        <f t="shared" si="1"/>
        <v>1.9062894423263273E-4</v>
      </c>
      <c r="J57" s="39">
        <f t="shared" si="2"/>
        <v>1.9062894423263272</v>
      </c>
      <c r="K57" s="2">
        <f t="shared" si="3"/>
        <v>137.64518367905433</v>
      </c>
      <c r="L57">
        <f t="shared" si="4"/>
        <v>116.33085896076352</v>
      </c>
      <c r="M57" s="2">
        <v>109.7</v>
      </c>
      <c r="N57" s="2"/>
      <c r="O57" s="2"/>
    </row>
    <row r="58" spans="1:15">
      <c r="A58" s="10" t="s">
        <v>423</v>
      </c>
      <c r="B58" s="1">
        <v>77.5</v>
      </c>
      <c r="C58" s="12">
        <f t="shared" si="0"/>
        <v>428.44896865791588</v>
      </c>
      <c r="D58" s="43">
        <v>1599.4</v>
      </c>
      <c r="E58" s="29"/>
      <c r="F58" s="29"/>
      <c r="H58" s="42">
        <v>6.9928139999999998E-4</v>
      </c>
      <c r="I58" s="3">
        <f t="shared" si="1"/>
        <v>1.9073165478891807E-4</v>
      </c>
      <c r="J58" s="39">
        <f t="shared" si="2"/>
        <v>1.9073165478891807</v>
      </c>
      <c r="K58" s="2">
        <f t="shared" si="3"/>
        <v>137.71934667377994</v>
      </c>
      <c r="L58">
        <f t="shared" si="4"/>
        <v>116.86108165429481</v>
      </c>
      <c r="M58" s="2">
        <v>110.2</v>
      </c>
      <c r="N58" s="2"/>
      <c r="O58" s="2"/>
    </row>
    <row r="59" spans="1:15">
      <c r="A59" s="10" t="s">
        <v>422</v>
      </c>
      <c r="B59" s="1">
        <v>80.3</v>
      </c>
      <c r="C59" s="12">
        <f t="shared" si="0"/>
        <v>459.89820519689255</v>
      </c>
      <c r="D59" s="43">
        <v>1716.8</v>
      </c>
      <c r="E59" s="29"/>
      <c r="F59" s="29"/>
      <c r="H59" s="42">
        <v>7.145977E-4</v>
      </c>
      <c r="I59" s="3">
        <f t="shared" si="1"/>
        <v>1.8174552196250466E-4</v>
      </c>
      <c r="J59" s="39">
        <f t="shared" si="2"/>
        <v>1.8174552196250466</v>
      </c>
      <c r="K59" s="2">
        <f t="shared" si="3"/>
        <v>131.23083618847497</v>
      </c>
      <c r="L59">
        <f t="shared" si="4"/>
        <v>116.96712619300106</v>
      </c>
      <c r="M59" s="2">
        <v>110.3</v>
      </c>
      <c r="N59" s="2"/>
      <c r="O59" s="2"/>
    </row>
    <row r="60" spans="1:15">
      <c r="A60" s="10" t="s">
        <v>421</v>
      </c>
      <c r="B60" s="1">
        <v>81.5</v>
      </c>
      <c r="C60" s="12">
        <f t="shared" si="0"/>
        <v>470.37235467452456</v>
      </c>
      <c r="D60" s="43">
        <v>1755.9</v>
      </c>
      <c r="E60" s="29"/>
      <c r="F60" s="29"/>
      <c r="H60" s="42">
        <v>7.4941600000000004E-4</v>
      </c>
      <c r="I60" s="3">
        <f t="shared" si="1"/>
        <v>1.8652564600184191E-4</v>
      </c>
      <c r="J60" s="39">
        <f t="shared" si="2"/>
        <v>1.8652564600184192</v>
      </c>
      <c r="K60" s="2">
        <f t="shared" si="3"/>
        <v>134.68236373090474</v>
      </c>
      <c r="L60">
        <f t="shared" si="4"/>
        <v>117.07317073170734</v>
      </c>
      <c r="M60" s="2">
        <v>110.4</v>
      </c>
      <c r="N60" s="2"/>
      <c r="O60" s="2"/>
    </row>
    <row r="61" spans="1:15">
      <c r="A61" s="10" t="s">
        <v>420</v>
      </c>
      <c r="B61" s="1">
        <v>82.3</v>
      </c>
      <c r="C61" s="12">
        <f t="shared" si="0"/>
        <v>478.08732922582379</v>
      </c>
      <c r="D61" s="43">
        <v>1784.7</v>
      </c>
      <c r="E61" s="29"/>
      <c r="F61" s="29"/>
      <c r="H61" s="42">
        <v>7.58393E-4</v>
      </c>
      <c r="I61" s="3">
        <f t="shared" si="1"/>
        <v>1.8588214155451535E-4</v>
      </c>
      <c r="J61" s="39">
        <f t="shared" si="2"/>
        <v>1.8588214155451535</v>
      </c>
      <c r="K61" s="2">
        <f t="shared" si="3"/>
        <v>134.21771609721455</v>
      </c>
      <c r="L61">
        <f t="shared" si="4"/>
        <v>117.17921527041358</v>
      </c>
      <c r="M61" s="2">
        <v>110.5</v>
      </c>
      <c r="N61" s="2"/>
      <c r="O61" s="2"/>
    </row>
    <row r="62" spans="1:15">
      <c r="A62" s="10" t="s">
        <v>419</v>
      </c>
      <c r="B62" s="1">
        <v>85.3</v>
      </c>
      <c r="C62" s="12">
        <f t="shared" si="0"/>
        <v>492.15108491829625</v>
      </c>
      <c r="D62" s="43">
        <v>1837.2</v>
      </c>
      <c r="E62" s="29"/>
      <c r="F62" s="29"/>
      <c r="H62" s="42">
        <v>7.5425760000000003E-4</v>
      </c>
      <c r="I62" s="3">
        <f t="shared" si="1"/>
        <v>1.8072338088884858E-4</v>
      </c>
      <c r="J62" s="39">
        <f t="shared" si="2"/>
        <v>1.8072338088884858</v>
      </c>
      <c r="K62" s="2">
        <f t="shared" si="3"/>
        <v>130.49279089112704</v>
      </c>
      <c r="L62">
        <f t="shared" si="4"/>
        <v>117.92152704135736</v>
      </c>
      <c r="M62" s="2">
        <v>111.2</v>
      </c>
      <c r="N62" s="2"/>
      <c r="O62" s="2"/>
    </row>
    <row r="63" spans="1:15">
      <c r="A63" s="10" t="s">
        <v>418</v>
      </c>
      <c r="B63" s="1">
        <v>88.5</v>
      </c>
      <c r="C63" s="12">
        <f t="shared" si="0"/>
        <v>505.43798553442264</v>
      </c>
      <c r="D63" s="43">
        <v>1886.8</v>
      </c>
      <c r="E63" s="29"/>
      <c r="F63" s="29"/>
      <c r="H63" s="42">
        <v>7.6185749999999996E-4</v>
      </c>
      <c r="I63" s="3">
        <f t="shared" si="1"/>
        <v>1.7838501592073165E-4</v>
      </c>
      <c r="J63" s="39">
        <f t="shared" si="2"/>
        <v>1.7838501592073164</v>
      </c>
      <c r="K63" s="2">
        <f t="shared" si="3"/>
        <v>128.80435539755197</v>
      </c>
      <c r="L63">
        <f t="shared" si="4"/>
        <v>118.34570519618239</v>
      </c>
      <c r="M63" s="2">
        <v>111.6</v>
      </c>
      <c r="N63" s="2"/>
      <c r="O63" s="2"/>
    </row>
    <row r="64" spans="1:15">
      <c r="A64" s="10" t="s">
        <v>417</v>
      </c>
      <c r="B64" s="1">
        <v>91.5</v>
      </c>
      <c r="C64" s="12">
        <f t="shared" si="0"/>
        <v>524.32360032145721</v>
      </c>
      <c r="D64" s="43">
        <v>1957.3</v>
      </c>
      <c r="E64" s="29"/>
      <c r="F64" s="29"/>
      <c r="H64" s="42">
        <v>7.7722819999999999E-4</v>
      </c>
      <c r="I64" s="3">
        <f t="shared" si="1"/>
        <v>1.7621507672057173E-4</v>
      </c>
      <c r="J64" s="39">
        <f t="shared" si="2"/>
        <v>1.7621507672057173</v>
      </c>
      <c r="K64" s="2">
        <f t="shared" si="3"/>
        <v>127.23753310316891</v>
      </c>
      <c r="L64">
        <f t="shared" si="4"/>
        <v>118.87592788971368</v>
      </c>
      <c r="M64" s="2">
        <v>112.1</v>
      </c>
      <c r="N64" s="2"/>
      <c r="O64" s="2"/>
    </row>
    <row r="65" spans="1:15">
      <c r="A65" s="10" t="s">
        <v>416</v>
      </c>
      <c r="B65" s="1">
        <v>95.3</v>
      </c>
      <c r="C65" s="12">
        <f t="shared" si="0"/>
        <v>535.30672381462625</v>
      </c>
      <c r="D65" s="43">
        <v>1998.3</v>
      </c>
      <c r="E65" s="29"/>
      <c r="F65" s="29"/>
      <c r="H65" s="42">
        <v>7.9152569999999998E-4</v>
      </c>
      <c r="I65" s="3">
        <f t="shared" si="1"/>
        <v>1.7671545992984286E-4</v>
      </c>
      <c r="J65" s="39">
        <f t="shared" si="2"/>
        <v>1.7671545992984286</v>
      </c>
      <c r="K65" s="2">
        <f t="shared" si="3"/>
        <v>127.59883887982993</v>
      </c>
      <c r="L65">
        <f t="shared" si="4"/>
        <v>119.51219512195124</v>
      </c>
      <c r="M65" s="2">
        <v>112.7</v>
      </c>
      <c r="N65" s="2"/>
      <c r="O65" s="2"/>
    </row>
    <row r="66" spans="1:15">
      <c r="A66" s="10" t="s">
        <v>415</v>
      </c>
      <c r="B66" s="1">
        <v>100.7</v>
      </c>
      <c r="C66" s="12">
        <f t="shared" ref="C66:C129" si="5">D66/$D$2*100</f>
        <v>561.71979641039377</v>
      </c>
      <c r="D66" s="43">
        <v>2096.9</v>
      </c>
      <c r="E66" s="29"/>
      <c r="F66" s="29"/>
      <c r="H66" s="42">
        <v>8.0751469999999998E-4</v>
      </c>
      <c r="I66" s="3">
        <f t="shared" ref="I66:I129" si="6">H66*L66/C66</f>
        <v>1.7241760946399843E-4</v>
      </c>
      <c r="J66" s="39">
        <f t="shared" ref="J66:J129" si="7">(H66*L66/C66)*10000</f>
        <v>1.7241760946399842</v>
      </c>
      <c r="K66" s="2">
        <f t="shared" ref="K66:K129" si="8">I66/$I$2*100</f>
        <v>124.49554090387127</v>
      </c>
      <c r="L66">
        <f t="shared" ref="L66:L129" si="9">M66/$M$2*100</f>
        <v>119.93637327677624</v>
      </c>
      <c r="M66" s="2">
        <v>113.1</v>
      </c>
      <c r="N66" s="2"/>
      <c r="O66" s="2"/>
    </row>
    <row r="67" spans="1:15">
      <c r="A67" s="10" t="s">
        <v>414</v>
      </c>
      <c r="B67" s="1">
        <v>96.3</v>
      </c>
      <c r="C67" s="12">
        <f t="shared" si="5"/>
        <v>561.13045807661388</v>
      </c>
      <c r="D67" s="43">
        <v>2094.6999999999998</v>
      </c>
      <c r="E67" s="29"/>
      <c r="F67" s="29"/>
      <c r="H67" s="42">
        <v>8.3713769999999997E-4</v>
      </c>
      <c r="I67" s="3">
        <f t="shared" si="6"/>
        <v>1.7956315460321235E-4</v>
      </c>
      <c r="J67" s="39">
        <f t="shared" si="7"/>
        <v>1.7956315460321235</v>
      </c>
      <c r="K67" s="2">
        <f t="shared" si="8"/>
        <v>129.65504004044416</v>
      </c>
      <c r="L67">
        <f t="shared" si="9"/>
        <v>120.36055143160127</v>
      </c>
      <c r="M67" s="2">
        <v>113.5</v>
      </c>
      <c r="N67" s="2"/>
      <c r="O67" s="2"/>
    </row>
    <row r="68" spans="1:15">
      <c r="A68" s="10" t="s">
        <v>413</v>
      </c>
      <c r="B68" s="1">
        <v>96.5</v>
      </c>
      <c r="C68" s="12">
        <f t="shared" si="5"/>
        <v>571.87248861505498</v>
      </c>
      <c r="D68" s="43">
        <v>2134.8000000000002</v>
      </c>
      <c r="E68" s="29"/>
      <c r="F68" s="29"/>
      <c r="H68" s="42">
        <v>8.6928869999999998E-4</v>
      </c>
      <c r="I68" s="3">
        <f t="shared" si="6"/>
        <v>1.8344057343429318E-4</v>
      </c>
      <c r="J68" s="39">
        <f t="shared" si="7"/>
        <v>1.8344057343429319</v>
      </c>
      <c r="K68" s="2">
        <f t="shared" si="8"/>
        <v>132.45476192608521</v>
      </c>
      <c r="L68">
        <f t="shared" si="9"/>
        <v>120.67868504772004</v>
      </c>
      <c r="M68" s="2">
        <v>113.8</v>
      </c>
      <c r="N68" s="2"/>
      <c r="O68" s="2"/>
    </row>
    <row r="69" spans="1:15">
      <c r="A69" s="10" t="s">
        <v>412</v>
      </c>
      <c r="B69" s="1">
        <v>99.5</v>
      </c>
      <c r="C69" s="12">
        <f t="shared" si="5"/>
        <v>581.67693544066435</v>
      </c>
      <c r="D69" s="43">
        <v>2171.4</v>
      </c>
      <c r="E69" s="29"/>
      <c r="F69" s="29"/>
      <c r="H69" s="42">
        <v>8.9204940000000004E-4</v>
      </c>
      <c r="I69" s="3">
        <f t="shared" si="6"/>
        <v>1.8604645259035545E-4</v>
      </c>
      <c r="J69" s="39">
        <f t="shared" si="7"/>
        <v>1.8604645259035546</v>
      </c>
      <c r="K69" s="2">
        <f t="shared" si="8"/>
        <v>134.33635822052773</v>
      </c>
      <c r="L69">
        <f t="shared" si="9"/>
        <v>121.31495227995759</v>
      </c>
      <c r="M69" s="2">
        <v>114.4</v>
      </c>
      <c r="N69" s="2"/>
      <c r="O69" s="2"/>
    </row>
    <row r="70" spans="1:15">
      <c r="A70" s="10" t="s">
        <v>411</v>
      </c>
      <c r="B70" s="1">
        <v>103.4</v>
      </c>
      <c r="C70" s="12">
        <f t="shared" si="5"/>
        <v>598.68738280203593</v>
      </c>
      <c r="D70" s="43">
        <v>2234.9</v>
      </c>
      <c r="E70" s="29"/>
      <c r="F70" s="29"/>
      <c r="H70" s="42">
        <v>9.1462550000000003E-4</v>
      </c>
      <c r="I70" s="3">
        <f t="shared" si="6"/>
        <v>1.8630707498780433E-4</v>
      </c>
      <c r="J70" s="39">
        <f t="shared" si="7"/>
        <v>1.8630707498780432</v>
      </c>
      <c r="K70" s="2">
        <f t="shared" si="8"/>
        <v>134.52454274786763</v>
      </c>
      <c r="L70">
        <f t="shared" si="9"/>
        <v>121.95121951219512</v>
      </c>
      <c r="M70" s="2">
        <v>115</v>
      </c>
      <c r="N70" s="2"/>
      <c r="O70" s="2"/>
    </row>
    <row r="71" spans="1:15">
      <c r="A71" s="10" t="s">
        <v>410</v>
      </c>
      <c r="B71" s="1">
        <v>107.1</v>
      </c>
      <c r="C71" s="12">
        <f t="shared" si="5"/>
        <v>627.43102062684159</v>
      </c>
      <c r="D71" s="43">
        <v>2342.1999999999998</v>
      </c>
      <c r="E71" s="29"/>
      <c r="F71" s="29"/>
      <c r="H71" s="42">
        <v>9.4868429999999998E-4</v>
      </c>
      <c r="I71" s="3">
        <f t="shared" si="6"/>
        <v>1.8487293721643092E-4</v>
      </c>
      <c r="J71" s="39">
        <f t="shared" si="7"/>
        <v>1.8487293721643092</v>
      </c>
      <c r="K71" s="2">
        <f t="shared" si="8"/>
        <v>133.48901187527954</v>
      </c>
      <c r="L71">
        <f t="shared" si="9"/>
        <v>122.26935312831388</v>
      </c>
      <c r="M71" s="2">
        <v>115.3</v>
      </c>
      <c r="N71" s="2"/>
      <c r="O71" s="2"/>
    </row>
    <row r="72" spans="1:15">
      <c r="A72" s="10" t="s">
        <v>409</v>
      </c>
      <c r="B72" s="1">
        <v>111.3</v>
      </c>
      <c r="C72" s="12">
        <f t="shared" si="5"/>
        <v>666.62201982319846</v>
      </c>
      <c r="D72" s="43">
        <v>2488.5</v>
      </c>
      <c r="E72" s="29"/>
      <c r="F72" s="29"/>
      <c r="H72" s="42">
        <v>9.595014E-4</v>
      </c>
      <c r="I72" s="3">
        <f t="shared" si="6"/>
        <v>1.7614084427964823E-4</v>
      </c>
      <c r="J72" s="39">
        <f t="shared" si="7"/>
        <v>1.7614084427964822</v>
      </c>
      <c r="K72" s="2">
        <f t="shared" si="8"/>
        <v>127.18393296386692</v>
      </c>
      <c r="L72">
        <f t="shared" si="9"/>
        <v>122.37539766702015</v>
      </c>
      <c r="M72" s="2">
        <v>115.4</v>
      </c>
      <c r="N72" s="2"/>
      <c r="O72" s="2"/>
    </row>
    <row r="73" spans="1:15">
      <c r="A73" s="10" t="s">
        <v>408</v>
      </c>
      <c r="B73" s="1">
        <v>124.8</v>
      </c>
      <c r="C73" s="12">
        <f t="shared" si="5"/>
        <v>741.28047147066695</v>
      </c>
      <c r="D73" s="43">
        <v>2767.2</v>
      </c>
      <c r="E73" s="29"/>
      <c r="F73" s="29"/>
      <c r="H73" s="42">
        <v>9.9596569999999994E-4</v>
      </c>
      <c r="I73" s="3">
        <f t="shared" si="6"/>
        <v>1.6442049034207565E-4</v>
      </c>
      <c r="J73" s="39">
        <f t="shared" si="7"/>
        <v>1.6442049034207564</v>
      </c>
      <c r="K73" s="2">
        <f t="shared" si="8"/>
        <v>118.72115582886906</v>
      </c>
      <c r="L73">
        <f t="shared" si="9"/>
        <v>122.37539766702015</v>
      </c>
      <c r="M73" s="2">
        <v>115.4</v>
      </c>
      <c r="N73" s="2"/>
      <c r="O73" s="2"/>
    </row>
    <row r="74" spans="1:15">
      <c r="A74" s="10" t="s">
        <v>407</v>
      </c>
      <c r="B74" s="1">
        <v>135.30000000000001</v>
      </c>
      <c r="C74" s="12">
        <f t="shared" si="5"/>
        <v>785.64157514063754</v>
      </c>
      <c r="D74" s="43">
        <v>2932.8</v>
      </c>
      <c r="E74" s="29">
        <v>139.19999999999999</v>
      </c>
      <c r="F74" s="29"/>
      <c r="H74" s="42">
        <v>1.0773520000000002E-3</v>
      </c>
      <c r="I74" s="3">
        <f t="shared" si="6"/>
        <v>1.6824990618818776E-4</v>
      </c>
      <c r="J74" s="39">
        <f t="shared" si="7"/>
        <v>1.6824990618818776</v>
      </c>
      <c r="K74" s="2">
        <f t="shared" si="8"/>
        <v>121.48621676777003</v>
      </c>
      <c r="L74">
        <f t="shared" si="9"/>
        <v>122.69353128313894</v>
      </c>
      <c r="M74" s="2">
        <v>115.7</v>
      </c>
      <c r="N74" s="2"/>
      <c r="O74" s="2"/>
    </row>
    <row r="75" spans="1:15">
      <c r="A75" s="10" t="s">
        <v>406</v>
      </c>
      <c r="B75" s="1">
        <v>143.69999999999999</v>
      </c>
      <c r="C75" s="12">
        <f t="shared" si="5"/>
        <v>814.99025467175363</v>
      </c>
      <c r="D75" s="41">
        <f t="shared" ref="D75:D106" si="10">D74*(1+(E75-E74)/E74)</f>
        <v>3042.3586206896562</v>
      </c>
      <c r="E75" s="29">
        <v>144.4</v>
      </c>
      <c r="F75" s="29"/>
      <c r="H75" s="42">
        <v>1.1562071000000001E-3</v>
      </c>
      <c r="I75" s="3">
        <f t="shared" si="6"/>
        <v>1.7451369451850198E-4</v>
      </c>
      <c r="J75" s="39">
        <f t="shared" si="7"/>
        <v>1.7451369451850198</v>
      </c>
      <c r="K75" s="2">
        <f t="shared" si="8"/>
        <v>126.00903621013479</v>
      </c>
      <c r="L75">
        <f t="shared" si="9"/>
        <v>123.0116648992577</v>
      </c>
      <c r="M75" s="2">
        <v>116</v>
      </c>
      <c r="N75" s="2"/>
      <c r="O75" s="2"/>
    </row>
    <row r="76" spans="1:15">
      <c r="A76" s="10" t="s">
        <v>405</v>
      </c>
      <c r="B76" s="1">
        <v>153.6</v>
      </c>
      <c r="C76" s="12">
        <f t="shared" si="5"/>
        <v>860.14206933500861</v>
      </c>
      <c r="D76" s="41">
        <f t="shared" si="10"/>
        <v>3210.9103448275869</v>
      </c>
      <c r="E76" s="29">
        <v>152.4</v>
      </c>
      <c r="F76" s="29"/>
      <c r="H76" s="42">
        <v>1.2055891E-3</v>
      </c>
      <c r="I76" s="3">
        <f t="shared" si="6"/>
        <v>1.7315831696319703E-4</v>
      </c>
      <c r="J76" s="39">
        <f t="shared" si="7"/>
        <v>1.7315831696319703</v>
      </c>
      <c r="K76" s="2">
        <f t="shared" si="8"/>
        <v>125.03037479381416</v>
      </c>
      <c r="L76">
        <f t="shared" si="9"/>
        <v>123.54188759278897</v>
      </c>
      <c r="M76" s="2">
        <v>116.5</v>
      </c>
      <c r="N76" s="2"/>
      <c r="O76" s="2"/>
    </row>
    <row r="77" spans="1:15">
      <c r="A77" s="10" t="s">
        <v>404</v>
      </c>
      <c r="B77" s="1">
        <v>160.5</v>
      </c>
      <c r="C77" s="12">
        <f t="shared" si="5"/>
        <v>913.75984924762395</v>
      </c>
      <c r="D77" s="41">
        <f t="shared" si="10"/>
        <v>3411.0655172413803</v>
      </c>
      <c r="E77" s="29">
        <v>161.9</v>
      </c>
      <c r="F77" s="29"/>
      <c r="H77" s="42">
        <v>1.2512443E-3</v>
      </c>
      <c r="I77" s="3">
        <f t="shared" si="6"/>
        <v>1.7004162366869932E-4</v>
      </c>
      <c r="J77" s="39">
        <f t="shared" si="7"/>
        <v>1.7004162366869933</v>
      </c>
      <c r="K77" s="2">
        <f t="shared" si="8"/>
        <v>122.77994098524785</v>
      </c>
      <c r="L77">
        <f t="shared" si="9"/>
        <v>124.1781548250265</v>
      </c>
      <c r="M77" s="2">
        <v>117.1</v>
      </c>
      <c r="N77" s="2"/>
      <c r="O77" s="2"/>
    </row>
    <row r="78" spans="1:15">
      <c r="A78" s="10" t="s">
        <v>403</v>
      </c>
      <c r="B78" s="1">
        <v>162.6</v>
      </c>
      <c r="C78" s="12">
        <f t="shared" si="5"/>
        <v>945.36611951190253</v>
      </c>
      <c r="D78" s="41">
        <f t="shared" si="10"/>
        <v>3529.0517241379325</v>
      </c>
      <c r="E78" s="29">
        <v>167.5</v>
      </c>
      <c r="F78" s="29"/>
      <c r="H78" s="42">
        <v>1.2973825999999999E-3</v>
      </c>
      <c r="I78" s="3">
        <f t="shared" si="6"/>
        <v>1.7099925139154538E-4</v>
      </c>
      <c r="J78" s="39">
        <f t="shared" si="7"/>
        <v>1.7099925139154537</v>
      </c>
      <c r="K78" s="2">
        <f t="shared" si="8"/>
        <v>123.47140389156519</v>
      </c>
      <c r="L78">
        <f t="shared" si="9"/>
        <v>124.60233297985155</v>
      </c>
      <c r="M78" s="2">
        <v>117.5</v>
      </c>
      <c r="N78" s="2"/>
      <c r="O78" s="2"/>
    </row>
    <row r="79" spans="1:15">
      <c r="A79" s="10" t="s">
        <v>402</v>
      </c>
      <c r="B79" s="1">
        <v>163.9</v>
      </c>
      <c r="C79" s="12">
        <f t="shared" si="5"/>
        <v>953.83208476126299</v>
      </c>
      <c r="D79" s="41">
        <f t="shared" si="10"/>
        <v>3560.6551724137944</v>
      </c>
      <c r="E79" s="29">
        <v>169</v>
      </c>
      <c r="F79" s="29"/>
      <c r="H79" s="42">
        <v>1.3540409E-3</v>
      </c>
      <c r="I79" s="3">
        <f t="shared" si="6"/>
        <v>1.7763566670720199E-4</v>
      </c>
      <c r="J79" s="39">
        <f t="shared" si="7"/>
        <v>1.7763566670720199</v>
      </c>
      <c r="K79" s="2">
        <f t="shared" si="8"/>
        <v>128.26328168730694</v>
      </c>
      <c r="L79">
        <f t="shared" si="9"/>
        <v>125.13255567338281</v>
      </c>
      <c r="M79" s="2">
        <v>118</v>
      </c>
      <c r="N79" s="2"/>
      <c r="O79" s="2"/>
    </row>
    <row r="80" spans="1:15">
      <c r="A80" s="10" t="s">
        <v>401</v>
      </c>
      <c r="B80" s="1">
        <v>168.3</v>
      </c>
      <c r="C80" s="12">
        <f t="shared" si="5"/>
        <v>969.07082221011137</v>
      </c>
      <c r="D80" s="41">
        <f t="shared" si="10"/>
        <v>3617.5413793103457</v>
      </c>
      <c r="E80" s="29">
        <v>171.7</v>
      </c>
      <c r="F80" s="29"/>
      <c r="H80" s="42">
        <v>1.4196044E-3</v>
      </c>
      <c r="I80" s="3">
        <f t="shared" si="6"/>
        <v>1.8408503176171135E-4</v>
      </c>
      <c r="J80" s="39">
        <f t="shared" si="7"/>
        <v>1.8408503176171136</v>
      </c>
      <c r="K80" s="2">
        <f t="shared" si="8"/>
        <v>132.92009831667403</v>
      </c>
      <c r="L80">
        <f t="shared" si="9"/>
        <v>125.66277836691411</v>
      </c>
      <c r="M80" s="2">
        <v>118.5</v>
      </c>
      <c r="N80" s="2"/>
      <c r="O80" s="2"/>
    </row>
    <row r="81" spans="1:15">
      <c r="A81" s="10" t="s">
        <v>400</v>
      </c>
      <c r="B81" s="1">
        <v>174</v>
      </c>
      <c r="C81" s="12">
        <f t="shared" si="5"/>
        <v>992.2111272250296</v>
      </c>
      <c r="D81" s="41">
        <f t="shared" si="10"/>
        <v>3703.9241379310356</v>
      </c>
      <c r="E81" s="29">
        <v>175.8</v>
      </c>
      <c r="F81" s="29"/>
      <c r="H81" s="42">
        <v>1.5006767999999999E-3</v>
      </c>
      <c r="I81" s="3">
        <f t="shared" si="6"/>
        <v>1.9086150499382206E-4</v>
      </c>
      <c r="J81" s="39">
        <f t="shared" si="7"/>
        <v>1.9086150499382206</v>
      </c>
      <c r="K81" s="2">
        <f t="shared" si="8"/>
        <v>137.81310607310263</v>
      </c>
      <c r="L81">
        <f t="shared" si="9"/>
        <v>126.1930010604454</v>
      </c>
      <c r="M81" s="2">
        <v>119</v>
      </c>
      <c r="N81" s="2"/>
      <c r="O81" s="2"/>
    </row>
    <row r="82" spans="1:15">
      <c r="A82" s="10" t="s">
        <v>399</v>
      </c>
      <c r="B82" s="1">
        <v>182</v>
      </c>
      <c r="C82" s="12">
        <f t="shared" si="5"/>
        <v>1050.908486287261</v>
      </c>
      <c r="D82" s="41">
        <f t="shared" si="10"/>
        <v>3923.0413793103457</v>
      </c>
      <c r="E82" s="29">
        <v>186.2</v>
      </c>
      <c r="F82" s="29"/>
      <c r="H82" s="42">
        <v>1.5896231999999999E-3</v>
      </c>
      <c r="I82" s="3">
        <f t="shared" si="6"/>
        <v>1.9216505687231946E-4</v>
      </c>
      <c r="J82" s="39">
        <f t="shared" si="7"/>
        <v>1.9216505687231946</v>
      </c>
      <c r="K82" s="2">
        <f t="shared" si="8"/>
        <v>138.75434633686862</v>
      </c>
      <c r="L82">
        <f t="shared" si="9"/>
        <v>127.04135737009543</v>
      </c>
      <c r="M82" s="2">
        <v>119.8</v>
      </c>
      <c r="N82" s="2"/>
      <c r="O82" s="2"/>
    </row>
    <row r="83" spans="1:15">
      <c r="A83" s="10" t="s">
        <v>398</v>
      </c>
      <c r="B83" s="1">
        <v>190.8</v>
      </c>
      <c r="C83" s="12">
        <f t="shared" si="5"/>
        <v>1109.6058453494925</v>
      </c>
      <c r="D83" s="41">
        <f t="shared" si="10"/>
        <v>4142.1586206896554</v>
      </c>
      <c r="E83" s="29">
        <v>196.6</v>
      </c>
      <c r="F83" s="29"/>
      <c r="H83" s="42">
        <v>1.7239671000000001E-3</v>
      </c>
      <c r="I83" s="3">
        <f t="shared" si="6"/>
        <v>1.9804004327287107E-4</v>
      </c>
      <c r="J83" s="39">
        <f t="shared" si="7"/>
        <v>1.9804004327287106</v>
      </c>
      <c r="K83" s="2">
        <f t="shared" si="8"/>
        <v>142.99642817533817</v>
      </c>
      <c r="L83">
        <f t="shared" si="9"/>
        <v>127.46553552492048</v>
      </c>
      <c r="M83" s="2">
        <v>120.2</v>
      </c>
      <c r="N83" s="2"/>
      <c r="O83" s="2"/>
    </row>
    <row r="84" spans="1:15">
      <c r="A84" s="10" t="s">
        <v>397</v>
      </c>
      <c r="B84" s="1">
        <v>201.3</v>
      </c>
      <c r="C84" s="12">
        <f t="shared" si="5"/>
        <v>1168.8676020950147</v>
      </c>
      <c r="D84" s="41">
        <f t="shared" si="10"/>
        <v>4363.3827586206899</v>
      </c>
      <c r="E84" s="29">
        <v>207.1</v>
      </c>
      <c r="F84" s="29"/>
      <c r="H84" s="42">
        <v>1.72737E-3</v>
      </c>
      <c r="I84" s="3">
        <f t="shared" si="6"/>
        <v>1.8852718636357075E-4</v>
      </c>
      <c r="J84" s="39">
        <f t="shared" si="7"/>
        <v>1.8852718636357075</v>
      </c>
      <c r="K84" s="2">
        <f t="shared" si="8"/>
        <v>136.12759227077959</v>
      </c>
      <c r="L84">
        <f t="shared" si="9"/>
        <v>127.57158006362673</v>
      </c>
      <c r="M84" s="2">
        <v>120.3</v>
      </c>
      <c r="N84" s="2"/>
      <c r="O84" s="2"/>
    </row>
    <row r="85" spans="1:15">
      <c r="A85" s="10" t="s">
        <v>396</v>
      </c>
      <c r="B85" s="1">
        <v>209.6</v>
      </c>
      <c r="C85" s="12">
        <f t="shared" si="5"/>
        <v>1197.6518839428397</v>
      </c>
      <c r="D85" s="41">
        <f t="shared" si="10"/>
        <v>4470.8344827586207</v>
      </c>
      <c r="E85" s="29">
        <v>212.2</v>
      </c>
      <c r="F85" s="29"/>
      <c r="H85" s="42">
        <v>1.8000352E-3</v>
      </c>
      <c r="I85" s="3">
        <f t="shared" si="6"/>
        <v>1.9205505833780521E-4</v>
      </c>
      <c r="J85" s="39">
        <f t="shared" si="7"/>
        <v>1.9205505833780521</v>
      </c>
      <c r="K85" s="2">
        <f t="shared" si="8"/>
        <v>138.67492099803255</v>
      </c>
      <c r="L85">
        <f t="shared" si="9"/>
        <v>127.78366914103924</v>
      </c>
      <c r="M85" s="2">
        <v>120.5</v>
      </c>
      <c r="N85" s="2"/>
      <c r="O85" s="2"/>
    </row>
    <row r="86" spans="1:15">
      <c r="A86" s="10" t="s">
        <v>395</v>
      </c>
      <c r="B86" s="1">
        <v>224.6</v>
      </c>
      <c r="C86" s="12">
        <f t="shared" si="5"/>
        <v>1276.6675596035357</v>
      </c>
      <c r="D86" s="41">
        <f t="shared" si="10"/>
        <v>4765.7999999999993</v>
      </c>
      <c r="E86" s="29">
        <v>226.2</v>
      </c>
      <c r="F86" s="29"/>
      <c r="H86" s="42">
        <v>1.8517049999999999E-3</v>
      </c>
      <c r="I86" s="3">
        <f t="shared" si="6"/>
        <v>1.862629284290149E-4</v>
      </c>
      <c r="J86" s="39">
        <f t="shared" si="7"/>
        <v>1.8626292842901491</v>
      </c>
      <c r="K86" s="2">
        <f t="shared" si="8"/>
        <v>134.49266636509779</v>
      </c>
      <c r="L86">
        <f t="shared" si="9"/>
        <v>128.41993637327678</v>
      </c>
      <c r="M86" s="2">
        <v>121.1</v>
      </c>
      <c r="N86" s="2"/>
      <c r="O86" s="2"/>
    </row>
    <row r="87" spans="1:15">
      <c r="A87" s="10" t="s">
        <v>394</v>
      </c>
      <c r="B87" s="1">
        <v>232.8</v>
      </c>
      <c r="C87" s="12">
        <f t="shared" si="5"/>
        <v>1337.6225093989299</v>
      </c>
      <c r="D87" s="41">
        <f t="shared" si="10"/>
        <v>4993.3448275862056</v>
      </c>
      <c r="E87" s="29">
        <v>237</v>
      </c>
      <c r="F87" s="29"/>
      <c r="H87" s="42">
        <v>1.9126305E-3</v>
      </c>
      <c r="I87" s="3">
        <f t="shared" si="6"/>
        <v>1.8438236907500558E-4</v>
      </c>
      <c r="J87" s="39">
        <f t="shared" si="7"/>
        <v>1.8438236907500558</v>
      </c>
      <c r="K87" s="2">
        <f t="shared" si="8"/>
        <v>133.13479314839421</v>
      </c>
      <c r="L87">
        <f t="shared" si="9"/>
        <v>128.95015906680806</v>
      </c>
      <c r="M87" s="2">
        <v>121.6</v>
      </c>
      <c r="N87" s="2"/>
      <c r="O87" s="2"/>
    </row>
    <row r="88" spans="1:15">
      <c r="A88" s="10" t="s">
        <v>393</v>
      </c>
      <c r="B88" s="1">
        <v>241.3</v>
      </c>
      <c r="C88" s="12">
        <f t="shared" si="5"/>
        <v>1378.2591425958594</v>
      </c>
      <c r="D88" s="41">
        <f t="shared" si="10"/>
        <v>5145.0413793103435</v>
      </c>
      <c r="E88" s="29">
        <v>244.2</v>
      </c>
      <c r="F88" s="29"/>
      <c r="H88" s="42">
        <v>1.9827117000000001E-3</v>
      </c>
      <c r="I88" s="3">
        <f t="shared" si="6"/>
        <v>1.8657070458289005E-4</v>
      </c>
      <c r="J88" s="39">
        <f t="shared" si="7"/>
        <v>1.8657070458289005</v>
      </c>
      <c r="K88" s="2">
        <f t="shared" si="8"/>
        <v>134.71489864678364</v>
      </c>
      <c r="L88">
        <f t="shared" si="9"/>
        <v>129.69247083775187</v>
      </c>
      <c r="M88" s="2">
        <v>122.3</v>
      </c>
      <c r="N88" s="2"/>
      <c r="O88" s="2"/>
    </row>
    <row r="89" spans="1:15">
      <c r="A89" s="10" t="s">
        <v>392</v>
      </c>
      <c r="B89" s="1">
        <v>254</v>
      </c>
      <c r="C89" s="12">
        <f t="shared" si="5"/>
        <v>1464.0475904560437</v>
      </c>
      <c r="D89" s="41">
        <f t="shared" si="10"/>
        <v>5465.2896551724116</v>
      </c>
      <c r="E89" s="29">
        <v>259.39999999999998</v>
      </c>
      <c r="F89" s="29"/>
      <c r="H89" s="42">
        <v>2.0587050000000001E-3</v>
      </c>
      <c r="I89" s="3">
        <f t="shared" si="6"/>
        <v>1.8356305854017992E-4</v>
      </c>
      <c r="J89" s="39">
        <f t="shared" si="7"/>
        <v>1.8356305854017991</v>
      </c>
      <c r="K89" s="2">
        <f t="shared" si="8"/>
        <v>132.54320329560335</v>
      </c>
      <c r="L89">
        <f t="shared" si="9"/>
        <v>130.54082714740193</v>
      </c>
      <c r="M89" s="2">
        <v>123.1</v>
      </c>
      <c r="N89" s="2"/>
      <c r="O89" s="2"/>
    </row>
    <row r="90" spans="1:15">
      <c r="A90" s="10" t="s">
        <v>391</v>
      </c>
      <c r="B90" s="1">
        <v>265.3</v>
      </c>
      <c r="C90" s="12">
        <f t="shared" si="5"/>
        <v>1508.6350074360084</v>
      </c>
      <c r="D90" s="41">
        <f t="shared" si="10"/>
        <v>5631.7344827586194</v>
      </c>
      <c r="E90" s="29">
        <v>267.3</v>
      </c>
      <c r="F90" s="29"/>
      <c r="H90" s="42">
        <v>2.0737199999999998E-3</v>
      </c>
      <c r="I90" s="3">
        <f t="shared" si="6"/>
        <v>1.8045747944059928E-4</v>
      </c>
      <c r="J90" s="39">
        <f t="shared" si="7"/>
        <v>1.8045747944059929</v>
      </c>
      <c r="K90" s="2">
        <f t="shared" si="8"/>
        <v>130.30079458210832</v>
      </c>
      <c r="L90">
        <f t="shared" si="9"/>
        <v>131.28313891834571</v>
      </c>
      <c r="M90" s="2">
        <v>123.8</v>
      </c>
      <c r="N90" s="2"/>
      <c r="O90" s="2"/>
    </row>
    <row r="91" spans="1:15">
      <c r="A91" s="10" t="s">
        <v>390</v>
      </c>
      <c r="B91" s="1">
        <v>273.89999999999998</v>
      </c>
      <c r="C91" s="12">
        <f t="shared" si="5"/>
        <v>1540.2412777002867</v>
      </c>
      <c r="D91" s="41">
        <f t="shared" si="10"/>
        <v>5749.7206896551706</v>
      </c>
      <c r="E91" s="29">
        <v>272.89999999999998</v>
      </c>
      <c r="F91" s="29"/>
      <c r="H91" s="42">
        <v>2.1211199999999998E-3</v>
      </c>
      <c r="I91" s="3">
        <f t="shared" si="6"/>
        <v>1.812327037586517E-4</v>
      </c>
      <c r="J91" s="39">
        <f t="shared" si="7"/>
        <v>1.812327037586517</v>
      </c>
      <c r="K91" s="2">
        <f t="shared" si="8"/>
        <v>130.86055162257421</v>
      </c>
      <c r="L91">
        <f t="shared" si="9"/>
        <v>131.60127253446447</v>
      </c>
      <c r="M91" s="2">
        <v>124.1</v>
      </c>
      <c r="N91" s="2"/>
      <c r="O91" s="2"/>
    </row>
    <row r="92" spans="1:15">
      <c r="A92" s="10" t="s">
        <v>389</v>
      </c>
      <c r="B92" s="1">
        <v>288</v>
      </c>
      <c r="C92" s="12">
        <f t="shared" si="5"/>
        <v>1587.0862854134139</v>
      </c>
      <c r="D92" s="41">
        <f t="shared" si="10"/>
        <v>5924.5931034482737</v>
      </c>
      <c r="E92" s="29">
        <v>281.2</v>
      </c>
      <c r="F92" s="29"/>
      <c r="H92" s="42">
        <v>2.1446705000000002E-3</v>
      </c>
      <c r="I92" s="3">
        <f t="shared" si="6"/>
        <v>1.7826608505723228E-4</v>
      </c>
      <c r="J92" s="39">
        <f t="shared" si="7"/>
        <v>1.7826608505723229</v>
      </c>
      <c r="K92" s="2">
        <f t="shared" si="8"/>
        <v>128.71848039773295</v>
      </c>
      <c r="L92">
        <f t="shared" si="9"/>
        <v>131.91940615058326</v>
      </c>
      <c r="M92" s="2">
        <v>124.4</v>
      </c>
      <c r="N92" s="2"/>
      <c r="O92" s="2"/>
    </row>
    <row r="93" spans="1:15">
      <c r="A93" s="10" t="s">
        <v>388</v>
      </c>
      <c r="B93" s="1">
        <v>295.5</v>
      </c>
      <c r="C93" s="12">
        <f t="shared" si="5"/>
        <v>1642.9616560591921</v>
      </c>
      <c r="D93" s="41">
        <f t="shared" si="10"/>
        <v>6133.1758620689643</v>
      </c>
      <c r="E93" s="29">
        <v>291.10000000000002</v>
      </c>
      <c r="F93" s="29"/>
      <c r="H93" s="42">
        <v>2.1874544999999999E-3</v>
      </c>
      <c r="I93" s="3">
        <f t="shared" si="6"/>
        <v>1.7592110732607061E-4</v>
      </c>
      <c r="J93" s="39">
        <f t="shared" si="7"/>
        <v>1.759211073260706</v>
      </c>
      <c r="K93" s="2">
        <f t="shared" si="8"/>
        <v>127.02527010467722</v>
      </c>
      <c r="L93">
        <f t="shared" si="9"/>
        <v>132.13149522799577</v>
      </c>
      <c r="M93" s="2">
        <v>124.6</v>
      </c>
      <c r="N93" s="2"/>
      <c r="O93" s="2">
        <f t="shared" ref="O93:O156" si="11">K93/$K$93*100</f>
        <v>100</v>
      </c>
    </row>
    <row r="94" spans="1:15">
      <c r="A94" s="10" t="s">
        <v>387</v>
      </c>
      <c r="B94" s="1">
        <v>303</v>
      </c>
      <c r="C94" s="12">
        <f t="shared" si="5"/>
        <v>1735.5228761188648</v>
      </c>
      <c r="D94" s="41">
        <f t="shared" si="10"/>
        <v>6478.7068965517228</v>
      </c>
      <c r="E94" s="29">
        <v>307.5</v>
      </c>
      <c r="F94" s="29"/>
      <c r="H94" s="42">
        <v>2.2446667000000004E-3</v>
      </c>
      <c r="I94" s="3">
        <f t="shared" si="6"/>
        <v>1.7144303312433879E-4</v>
      </c>
      <c r="J94" s="39">
        <f t="shared" si="7"/>
        <v>1.714430331243388</v>
      </c>
      <c r="K94" s="2">
        <f t="shared" si="8"/>
        <v>123.79184011057511</v>
      </c>
      <c r="L94">
        <f t="shared" si="9"/>
        <v>132.5556733828208</v>
      </c>
      <c r="M94" s="2">
        <v>125</v>
      </c>
      <c r="N94" s="2"/>
      <c r="O94" s="2">
        <f t="shared" si="11"/>
        <v>97.454498627369532</v>
      </c>
    </row>
    <row r="95" spans="1:15">
      <c r="A95" s="10" t="s">
        <v>386</v>
      </c>
      <c r="B95" s="1">
        <v>311.39999999999998</v>
      </c>
      <c r="C95" s="12">
        <f t="shared" si="5"/>
        <v>1842.7584359440957</v>
      </c>
      <c r="D95" s="41">
        <f t="shared" si="10"/>
        <v>6879.0172413793089</v>
      </c>
      <c r="E95" s="29">
        <v>326.5</v>
      </c>
      <c r="F95" s="29"/>
      <c r="H95" s="42">
        <v>2.2793182000000003E-3</v>
      </c>
      <c r="I95" s="3">
        <f t="shared" si="6"/>
        <v>1.6474585513520429E-4</v>
      </c>
      <c r="J95" s="39">
        <f t="shared" si="7"/>
        <v>1.6474585513520428</v>
      </c>
      <c r="K95" s="2">
        <f t="shared" si="8"/>
        <v>118.95608813095555</v>
      </c>
      <c r="L95">
        <f t="shared" si="9"/>
        <v>133.19194061505831</v>
      </c>
      <c r="M95" s="2">
        <v>125.6</v>
      </c>
      <c r="N95" s="2"/>
      <c r="O95" s="2">
        <f t="shared" si="11"/>
        <v>93.647577393795629</v>
      </c>
    </row>
    <row r="96" spans="1:15">
      <c r="A96" s="10" t="s">
        <v>385</v>
      </c>
      <c r="B96" s="1">
        <v>324.39999999999998</v>
      </c>
      <c r="C96" s="12">
        <f t="shared" si="5"/>
        <v>1922.9029069713733</v>
      </c>
      <c r="D96" s="41">
        <f t="shared" si="10"/>
        <v>7178.196551724137</v>
      </c>
      <c r="E96" s="29">
        <v>340.7</v>
      </c>
      <c r="F96" s="29"/>
      <c r="H96" s="42">
        <v>2.3165909000000002E-3</v>
      </c>
      <c r="I96" s="3">
        <f t="shared" si="6"/>
        <v>1.6084443052270751E-4</v>
      </c>
      <c r="J96" s="39">
        <f t="shared" si="7"/>
        <v>1.6084443052270752</v>
      </c>
      <c r="K96" s="2">
        <f t="shared" si="8"/>
        <v>116.13903267508647</v>
      </c>
      <c r="L96">
        <f t="shared" si="9"/>
        <v>133.5100742311771</v>
      </c>
      <c r="M96" s="2">
        <v>125.9</v>
      </c>
      <c r="N96" s="2"/>
      <c r="O96" s="2">
        <f t="shared" si="11"/>
        <v>91.429864765790484</v>
      </c>
    </row>
    <row r="97" spans="1:15">
      <c r="A97" s="10" t="s">
        <v>384</v>
      </c>
      <c r="B97" s="1">
        <v>340.2</v>
      </c>
      <c r="C97" s="12">
        <f t="shared" si="5"/>
        <v>1967.490323951338</v>
      </c>
      <c r="D97" s="41">
        <f t="shared" si="10"/>
        <v>7344.6413793103447</v>
      </c>
      <c r="E97" s="29">
        <v>348.6</v>
      </c>
      <c r="F97" s="29"/>
      <c r="H97" s="42">
        <v>2.3145000000000002E-3</v>
      </c>
      <c r="I97" s="3">
        <f t="shared" si="6"/>
        <v>1.5730697285268354E-4</v>
      </c>
      <c r="J97" s="39">
        <f t="shared" si="7"/>
        <v>1.5730697285268354</v>
      </c>
      <c r="K97" s="2">
        <f t="shared" si="8"/>
        <v>113.58478251802151</v>
      </c>
      <c r="L97">
        <f t="shared" si="9"/>
        <v>133.72216330858961</v>
      </c>
      <c r="M97" s="2">
        <v>126.1</v>
      </c>
      <c r="N97" s="2"/>
      <c r="O97" s="2">
        <f t="shared" si="11"/>
        <v>89.419044277111269</v>
      </c>
    </row>
    <row r="98" spans="1:15">
      <c r="A98" s="10" t="s">
        <v>383</v>
      </c>
      <c r="B98">
        <v>355.3</v>
      </c>
      <c r="C98" s="12">
        <f t="shared" si="5"/>
        <v>2043.11961351229</v>
      </c>
      <c r="D98" s="41">
        <f t="shared" si="10"/>
        <v>7626.9655172413786</v>
      </c>
      <c r="E98" s="29">
        <v>362</v>
      </c>
      <c r="F98" s="29"/>
      <c r="H98" s="26">
        <v>2.3400000000000001E-3</v>
      </c>
      <c r="I98" s="3">
        <f t="shared" si="6"/>
        <v>1.5473187909252205E-4</v>
      </c>
      <c r="J98" s="39">
        <f t="shared" si="7"/>
        <v>1.5473187909252204</v>
      </c>
      <c r="K98" s="2">
        <f t="shared" si="8"/>
        <v>111.72541506973064</v>
      </c>
      <c r="L98">
        <f t="shared" si="9"/>
        <v>135.10074231177097</v>
      </c>
      <c r="M98" s="2">
        <v>127.4</v>
      </c>
      <c r="N98" s="2"/>
      <c r="O98" s="2">
        <f t="shared" si="11"/>
        <v>87.955266678560506</v>
      </c>
    </row>
    <row r="99" spans="1:15">
      <c r="A99" s="10" t="s">
        <v>382</v>
      </c>
      <c r="B99">
        <v>371.7</v>
      </c>
      <c r="C99" s="12">
        <f t="shared" si="5"/>
        <v>2133.4232428388</v>
      </c>
      <c r="D99" s="41">
        <f t="shared" si="10"/>
        <v>7964.06896551724</v>
      </c>
      <c r="E99" s="29">
        <v>378</v>
      </c>
      <c r="F99" s="29"/>
      <c r="H99" s="26">
        <v>2.3900000000000002E-3</v>
      </c>
      <c r="I99" s="3">
        <f t="shared" si="6"/>
        <v>1.5206145986227667E-4</v>
      </c>
      <c r="J99" s="39">
        <f t="shared" si="7"/>
        <v>1.5206145986227666</v>
      </c>
      <c r="K99" s="2">
        <f t="shared" si="8"/>
        <v>109.79721708842804</v>
      </c>
      <c r="L99">
        <f t="shared" si="9"/>
        <v>135.73700954400849</v>
      </c>
      <c r="M99" s="2">
        <v>128</v>
      </c>
      <c r="N99" s="2"/>
      <c r="O99" s="2">
        <f t="shared" si="11"/>
        <v>86.437302591797589</v>
      </c>
    </row>
    <row r="100" spans="1:15">
      <c r="A100" s="10" t="s">
        <v>381</v>
      </c>
      <c r="B100">
        <v>387.2</v>
      </c>
      <c r="C100" s="12">
        <f t="shared" si="5"/>
        <v>2244.0451887637741</v>
      </c>
      <c r="D100" s="41">
        <f t="shared" si="10"/>
        <v>8377.0206896551699</v>
      </c>
      <c r="E100" s="29">
        <v>397.6</v>
      </c>
      <c r="F100" s="29"/>
      <c r="H100" s="26">
        <v>2.4599999999999999E-3</v>
      </c>
      <c r="I100" s="3">
        <f t="shared" si="6"/>
        <v>1.4961335543324709E-4</v>
      </c>
      <c r="J100" s="39">
        <f t="shared" si="7"/>
        <v>1.496133554332471</v>
      </c>
      <c r="K100" s="2">
        <f t="shared" si="8"/>
        <v>108.02954332222356</v>
      </c>
      <c r="L100">
        <f t="shared" si="9"/>
        <v>136.47932131495227</v>
      </c>
      <c r="M100" s="2">
        <v>128.69999999999999</v>
      </c>
      <c r="N100" s="2"/>
      <c r="O100" s="2">
        <f t="shared" si="11"/>
        <v>85.045710379674915</v>
      </c>
    </row>
    <row r="101" spans="1:15">
      <c r="A101" s="10" t="s">
        <v>380</v>
      </c>
      <c r="B101">
        <v>396.5</v>
      </c>
      <c r="C101" s="12">
        <f t="shared" si="5"/>
        <v>2393.0461771525156</v>
      </c>
      <c r="D101" s="41">
        <f t="shared" si="10"/>
        <v>8933.2413793103406</v>
      </c>
      <c r="E101" s="29">
        <v>424</v>
      </c>
      <c r="F101" s="29"/>
      <c r="H101" s="26">
        <v>2.5100000000000001E-3</v>
      </c>
      <c r="I101" s="3">
        <f t="shared" si="6"/>
        <v>1.4337184270012072E-4</v>
      </c>
      <c r="J101" s="39">
        <f t="shared" si="7"/>
        <v>1.4337184270012073</v>
      </c>
      <c r="K101" s="2">
        <f t="shared" si="8"/>
        <v>103.52280815645607</v>
      </c>
      <c r="L101">
        <f t="shared" si="9"/>
        <v>136.69141039236482</v>
      </c>
      <c r="M101" s="2">
        <v>128.9</v>
      </c>
      <c r="N101" s="2"/>
      <c r="O101" s="2">
        <f t="shared" si="11"/>
        <v>81.497805965022891</v>
      </c>
    </row>
    <row r="102" spans="1:15">
      <c r="A102" s="10" t="s">
        <v>379</v>
      </c>
      <c r="B102">
        <v>402.6</v>
      </c>
      <c r="C102" s="12">
        <f t="shared" si="5"/>
        <v>2468.1110690301771</v>
      </c>
      <c r="D102" s="41">
        <f t="shared" si="10"/>
        <v>9213.4586206896511</v>
      </c>
      <c r="E102" s="29">
        <v>437.3</v>
      </c>
      <c r="F102" s="29"/>
      <c r="H102" s="26">
        <v>2.5600000000000002E-3</v>
      </c>
      <c r="I102" s="3">
        <f t="shared" si="6"/>
        <v>1.4211047349645407E-4</v>
      </c>
      <c r="J102" s="39">
        <f t="shared" si="7"/>
        <v>1.4211047349645407</v>
      </c>
      <c r="K102" s="2">
        <f t="shared" si="8"/>
        <v>102.61202623703296</v>
      </c>
      <c r="L102">
        <f t="shared" si="9"/>
        <v>137.00954400848354</v>
      </c>
      <c r="M102" s="2">
        <v>129.19999999999999</v>
      </c>
      <c r="N102" s="2"/>
      <c r="O102" s="2">
        <f t="shared" si="11"/>
        <v>80.780797515702091</v>
      </c>
    </row>
    <row r="103" spans="1:15">
      <c r="A103" s="10" t="s">
        <v>378</v>
      </c>
      <c r="B103">
        <v>408.5</v>
      </c>
      <c r="C103" s="12">
        <f t="shared" si="5"/>
        <v>2503.6681230774902</v>
      </c>
      <c r="D103" s="41">
        <f t="shared" si="10"/>
        <v>9346.1931034482714</v>
      </c>
      <c r="E103" s="29">
        <v>443.6</v>
      </c>
      <c r="F103" s="29"/>
      <c r="H103" s="26">
        <v>2.64E-3</v>
      </c>
      <c r="I103" s="3">
        <f t="shared" si="6"/>
        <v>1.452528375888231E-4</v>
      </c>
      <c r="J103" s="39">
        <f t="shared" si="7"/>
        <v>1.452528375888231</v>
      </c>
      <c r="K103" s="2">
        <f t="shared" si="8"/>
        <v>104.88099585453641</v>
      </c>
      <c r="L103">
        <f t="shared" si="9"/>
        <v>137.75185577942736</v>
      </c>
      <c r="M103" s="2">
        <v>129.9</v>
      </c>
      <c r="N103" s="2"/>
      <c r="O103" s="2">
        <f t="shared" si="11"/>
        <v>82.567032345695893</v>
      </c>
    </row>
    <row r="104" spans="1:15">
      <c r="A104" s="10" t="s">
        <v>377</v>
      </c>
      <c r="B104">
        <v>415.4</v>
      </c>
      <c r="C104" s="12">
        <f t="shared" si="5"/>
        <v>2480.5278180625719</v>
      </c>
      <c r="D104" s="41">
        <f t="shared" si="10"/>
        <v>9259.8103448275815</v>
      </c>
      <c r="E104" s="29">
        <v>439.5</v>
      </c>
      <c r="F104" s="29"/>
      <c r="H104" s="26">
        <v>2.6800000000000001E-3</v>
      </c>
      <c r="I104" s="3">
        <f t="shared" si="6"/>
        <v>1.4940206177449159E-4</v>
      </c>
      <c r="J104" s="39">
        <f t="shared" si="7"/>
        <v>1.4940206177449158</v>
      </c>
      <c r="K104" s="2">
        <f t="shared" si="8"/>
        <v>107.87697701291154</v>
      </c>
      <c r="L104">
        <f t="shared" si="9"/>
        <v>138.28207847295866</v>
      </c>
      <c r="M104" s="2">
        <v>130.4</v>
      </c>
      <c r="N104" s="2"/>
      <c r="O104" s="2">
        <f t="shared" si="11"/>
        <v>84.925603326026206</v>
      </c>
    </row>
    <row r="105" spans="1:15">
      <c r="A105" s="10" t="s">
        <v>376</v>
      </c>
      <c r="B105">
        <v>433.8</v>
      </c>
      <c r="C105" s="12">
        <f t="shared" si="5"/>
        <v>2543.7403585911293</v>
      </c>
      <c r="D105" s="41">
        <f t="shared" si="10"/>
        <v>9495.7827586206859</v>
      </c>
      <c r="E105" s="29">
        <v>450.7</v>
      </c>
      <c r="F105" s="29"/>
      <c r="H105" s="26">
        <v>2.6900000000000001E-3</v>
      </c>
      <c r="I105" s="3">
        <f t="shared" si="6"/>
        <v>1.4757870532416132E-4</v>
      </c>
      <c r="J105" s="39">
        <f t="shared" si="7"/>
        <v>1.4757870532416131</v>
      </c>
      <c r="K105" s="2">
        <f t="shared" si="8"/>
        <v>106.56040761927412</v>
      </c>
      <c r="L105">
        <f t="shared" si="9"/>
        <v>139.55461293743372</v>
      </c>
      <c r="M105" s="2">
        <v>131.6</v>
      </c>
      <c r="N105" s="2"/>
      <c r="O105" s="2">
        <f t="shared" si="11"/>
        <v>83.889140744563107</v>
      </c>
    </row>
    <row r="106" spans="1:15">
      <c r="A106" s="10" t="s">
        <v>375</v>
      </c>
      <c r="B106">
        <v>458.8</v>
      </c>
      <c r="C106" s="12">
        <f t="shared" si="5"/>
        <v>2764.984250441079</v>
      </c>
      <c r="D106" s="41">
        <f t="shared" si="10"/>
        <v>10321.686206896547</v>
      </c>
      <c r="E106" s="29">
        <v>489.9</v>
      </c>
      <c r="F106" s="29"/>
      <c r="H106" s="26">
        <v>2.7299999999999998E-3</v>
      </c>
      <c r="I106" s="3">
        <f t="shared" si="6"/>
        <v>1.3894061449183989E-4</v>
      </c>
      <c r="J106" s="39">
        <f t="shared" si="7"/>
        <v>1.389406144918399</v>
      </c>
      <c r="K106" s="2">
        <f t="shared" si="8"/>
        <v>100.32320369393391</v>
      </c>
      <c r="L106">
        <f t="shared" si="9"/>
        <v>140.72110286320253</v>
      </c>
      <c r="M106" s="2">
        <v>132.69999999999999</v>
      </c>
      <c r="N106" s="2"/>
      <c r="O106" s="2">
        <f t="shared" si="11"/>
        <v>78.978933570667436</v>
      </c>
    </row>
    <row r="107" spans="1:15">
      <c r="A107" s="10" t="s">
        <v>374</v>
      </c>
      <c r="B107">
        <v>480</v>
      </c>
      <c r="C107" s="12">
        <f t="shared" si="5"/>
        <v>2954.057474343459</v>
      </c>
      <c r="D107" s="41">
        <f t="shared" ref="D107:D138" si="12">D106*(1+(E107-E106)/E106)</f>
        <v>11027.496551724133</v>
      </c>
      <c r="E107" s="29">
        <v>523.4</v>
      </c>
      <c r="F107" s="29"/>
      <c r="H107" s="26">
        <v>2.7499999999999998E-3</v>
      </c>
      <c r="I107" s="3">
        <f t="shared" si="6"/>
        <v>1.317902634280568E-4</v>
      </c>
      <c r="J107" s="39">
        <f t="shared" si="7"/>
        <v>1.317902634280568</v>
      </c>
      <c r="K107" s="2">
        <f t="shared" si="8"/>
        <v>95.160234400335611</v>
      </c>
      <c r="L107">
        <f t="shared" si="9"/>
        <v>141.56945917285259</v>
      </c>
      <c r="M107" s="2">
        <v>133.5</v>
      </c>
      <c r="N107" s="2"/>
      <c r="O107" s="2">
        <f t="shared" si="11"/>
        <v>74.914412165325288</v>
      </c>
    </row>
    <row r="108" spans="1:15">
      <c r="A108" s="10" t="s">
        <v>373</v>
      </c>
      <c r="B108">
        <v>493.3</v>
      </c>
      <c r="C108" s="12">
        <f t="shared" si="5"/>
        <v>3101.9296673656195</v>
      </c>
      <c r="D108" s="41">
        <f t="shared" si="12"/>
        <v>11579.503448275856</v>
      </c>
      <c r="E108" s="29">
        <v>549.6</v>
      </c>
      <c r="F108" s="29"/>
      <c r="H108" s="26">
        <v>2.7899999999999999E-3</v>
      </c>
      <c r="I108" s="3">
        <f t="shared" si="6"/>
        <v>1.2761939383926398E-4</v>
      </c>
      <c r="J108" s="39">
        <f t="shared" si="7"/>
        <v>1.2761939383926397</v>
      </c>
      <c r="K108" s="2">
        <f t="shared" si="8"/>
        <v>92.148624002125729</v>
      </c>
      <c r="L108">
        <f t="shared" si="9"/>
        <v>141.88759278897138</v>
      </c>
      <c r="M108" s="2">
        <v>133.80000000000001</v>
      </c>
      <c r="N108" s="2"/>
      <c r="O108" s="2">
        <f t="shared" si="11"/>
        <v>72.543537145159519</v>
      </c>
    </row>
    <row r="109" spans="1:15">
      <c r="A109" s="10" t="s">
        <v>372</v>
      </c>
      <c r="B109">
        <v>505.6</v>
      </c>
      <c r="C109" s="12">
        <f t="shared" si="5"/>
        <v>3156.1118449615255</v>
      </c>
      <c r="D109" s="41">
        <f t="shared" si="12"/>
        <v>11781.765517241374</v>
      </c>
      <c r="E109" s="29">
        <v>559.20000000000005</v>
      </c>
      <c r="F109" s="29"/>
      <c r="H109" s="26">
        <v>2.8900000000000002E-3</v>
      </c>
      <c r="I109" s="3">
        <f t="shared" si="6"/>
        <v>1.299241482252116E-4</v>
      </c>
      <c r="J109" s="39">
        <f t="shared" si="7"/>
        <v>1.2992414822521161</v>
      </c>
      <c r="K109" s="2">
        <f t="shared" si="8"/>
        <v>93.812790700765817</v>
      </c>
      <c r="L109">
        <f t="shared" si="9"/>
        <v>141.88759278897138</v>
      </c>
      <c r="M109" s="2">
        <v>133.80000000000001</v>
      </c>
      <c r="N109" s="2"/>
      <c r="O109" s="2">
        <f t="shared" si="11"/>
        <v>73.853643943018483</v>
      </c>
    </row>
    <row r="110" spans="1:15">
      <c r="A110" s="10" t="s">
        <v>371</v>
      </c>
      <c r="B110">
        <v>528.79999999999995</v>
      </c>
      <c r="C110" s="12">
        <f t="shared" si="5"/>
        <v>3309.6280148165915</v>
      </c>
      <c r="D110" s="41">
        <f t="shared" si="12"/>
        <v>12354.841379310337</v>
      </c>
      <c r="E110" s="29">
        <v>586.4</v>
      </c>
      <c r="F110" s="29"/>
      <c r="H110" s="26">
        <v>3.0100000000000001E-3</v>
      </c>
      <c r="I110" s="3">
        <f t="shared" si="6"/>
        <v>1.2981374488717559E-4</v>
      </c>
      <c r="J110" s="39">
        <f t="shared" si="7"/>
        <v>1.2981374488717559</v>
      </c>
      <c r="K110" s="2">
        <f t="shared" si="8"/>
        <v>93.733073070245851</v>
      </c>
      <c r="L110">
        <f t="shared" si="9"/>
        <v>142.7359490986214</v>
      </c>
      <c r="M110" s="2">
        <v>134.6</v>
      </c>
      <c r="N110" s="2"/>
      <c r="O110" s="2">
        <f t="shared" si="11"/>
        <v>73.790886642479563</v>
      </c>
    </row>
    <row r="111" spans="1:15">
      <c r="A111" s="10" t="s">
        <v>370</v>
      </c>
      <c r="B111">
        <v>556.6</v>
      </c>
      <c r="C111" s="12">
        <f t="shared" si="5"/>
        <v>3489.1064781030309</v>
      </c>
      <c r="D111" s="41">
        <f t="shared" si="12"/>
        <v>13024.834482758615</v>
      </c>
      <c r="E111" s="29">
        <v>618.20000000000005</v>
      </c>
      <c r="F111" s="29"/>
      <c r="H111" s="26">
        <v>3.15E-3</v>
      </c>
      <c r="I111" s="3">
        <f t="shared" si="6"/>
        <v>1.2905490935298717E-4</v>
      </c>
      <c r="J111" s="39">
        <f t="shared" si="7"/>
        <v>1.2905490935298718</v>
      </c>
      <c r="K111" s="2">
        <f t="shared" si="8"/>
        <v>93.185149684812359</v>
      </c>
      <c r="L111">
        <f t="shared" si="9"/>
        <v>142.94803817603395</v>
      </c>
      <c r="M111" s="2">
        <v>134.80000000000001</v>
      </c>
      <c r="N111" s="2"/>
      <c r="O111" s="2">
        <f t="shared" si="11"/>
        <v>73.359536734715576</v>
      </c>
    </row>
    <row r="112" spans="1:15">
      <c r="A112" s="10" t="s">
        <v>369</v>
      </c>
      <c r="B112">
        <v>583.6</v>
      </c>
      <c r="C112" s="12">
        <f t="shared" si="5"/>
        <v>3641.4938525915163</v>
      </c>
      <c r="D112" s="41">
        <f t="shared" si="12"/>
        <v>13593.696551724131</v>
      </c>
      <c r="E112" s="29">
        <v>645.20000000000005</v>
      </c>
      <c r="F112" s="29"/>
      <c r="H112" s="26">
        <v>3.5500000000000002E-3</v>
      </c>
      <c r="I112" s="3">
        <f t="shared" si="6"/>
        <v>1.3956317718017143E-4</v>
      </c>
      <c r="J112" s="39">
        <f t="shared" si="7"/>
        <v>1.3956317718017144</v>
      </c>
      <c r="K112" s="2">
        <f t="shared" si="8"/>
        <v>100.77273015977084</v>
      </c>
      <c r="L112">
        <f t="shared" si="9"/>
        <v>143.16012725344643</v>
      </c>
      <c r="M112" s="2">
        <v>135</v>
      </c>
      <c r="N112" s="2"/>
      <c r="O112" s="2">
        <f t="shared" si="11"/>
        <v>79.332821002252118</v>
      </c>
    </row>
    <row r="113" spans="1:15">
      <c r="A113" s="10" t="s">
        <v>368</v>
      </c>
      <c r="B113">
        <v>615</v>
      </c>
      <c r="C113" s="12">
        <f t="shared" si="5"/>
        <v>3880.2340726234765</v>
      </c>
      <c r="D113" s="41">
        <f t="shared" si="12"/>
        <v>14484.91379310344</v>
      </c>
      <c r="E113" s="29">
        <v>687.5</v>
      </c>
      <c r="F113" s="29"/>
      <c r="H113" s="26">
        <v>3.81E-3</v>
      </c>
      <c r="I113" s="3">
        <f t="shared" si="6"/>
        <v>1.4077711137958416E-4</v>
      </c>
      <c r="J113" s="39">
        <f t="shared" si="7"/>
        <v>1.4077711137958415</v>
      </c>
      <c r="K113" s="2">
        <f t="shared" si="8"/>
        <v>101.64926124756064</v>
      </c>
      <c r="L113">
        <f t="shared" si="9"/>
        <v>143.37221633085895</v>
      </c>
      <c r="M113" s="2">
        <v>135.19999999999999</v>
      </c>
      <c r="N113" s="2"/>
      <c r="O113" s="2">
        <f t="shared" si="11"/>
        <v>80.022865657986742</v>
      </c>
    </row>
    <row r="114" spans="1:15">
      <c r="A114" s="10" t="s">
        <v>367</v>
      </c>
      <c r="B114">
        <v>632.9</v>
      </c>
      <c r="C114" s="12">
        <f t="shared" si="5"/>
        <v>4009.4811420970445</v>
      </c>
      <c r="D114" s="41">
        <f t="shared" si="12"/>
        <v>14967.393103448268</v>
      </c>
      <c r="E114" s="29">
        <v>710.4</v>
      </c>
      <c r="F114" s="29"/>
      <c r="H114" s="26">
        <v>4.0000000000000001E-3</v>
      </c>
      <c r="I114" s="3">
        <f t="shared" si="6"/>
        <v>1.4345636194759644E-4</v>
      </c>
      <c r="J114" s="39">
        <f t="shared" si="7"/>
        <v>1.4345636194759643</v>
      </c>
      <c r="K114" s="2">
        <f t="shared" si="8"/>
        <v>103.58383596831351</v>
      </c>
      <c r="L114">
        <f t="shared" si="9"/>
        <v>143.79639448568398</v>
      </c>
      <c r="M114" s="2">
        <v>135.6</v>
      </c>
      <c r="N114" s="2"/>
      <c r="O114" s="2">
        <f t="shared" si="11"/>
        <v>81.545849800558258</v>
      </c>
    </row>
    <row r="115" spans="1:15">
      <c r="A115" s="10" t="s">
        <v>366</v>
      </c>
      <c r="B115">
        <v>641.5</v>
      </c>
      <c r="C115" s="12">
        <f t="shared" si="5"/>
        <v>4128.004655588089</v>
      </c>
      <c r="D115" s="41">
        <f t="shared" si="12"/>
        <v>15409.841379310335</v>
      </c>
      <c r="E115" s="29">
        <v>731.4</v>
      </c>
      <c r="F115" s="29"/>
      <c r="H115" s="26">
        <v>4.2300000000000003E-3</v>
      </c>
      <c r="I115" s="3">
        <f t="shared" si="6"/>
        <v>1.4778399569959861E-4</v>
      </c>
      <c r="J115" s="39">
        <f t="shared" si="7"/>
        <v>1.4778399569959861</v>
      </c>
      <c r="K115" s="2">
        <f t="shared" si="8"/>
        <v>106.70863920891207</v>
      </c>
      <c r="L115">
        <f t="shared" si="9"/>
        <v>144.22057264050903</v>
      </c>
      <c r="M115" s="2">
        <v>136</v>
      </c>
      <c r="N115" s="2"/>
      <c r="O115" s="2">
        <f t="shared" si="11"/>
        <v>84.00583531212105</v>
      </c>
    </row>
    <row r="116" spans="1:15">
      <c r="A116" s="10" t="s">
        <v>365</v>
      </c>
      <c r="B116">
        <v>655.9</v>
      </c>
      <c r="C116" s="12">
        <f t="shared" si="5"/>
        <v>4182.1868331839951</v>
      </c>
      <c r="D116" s="41">
        <f t="shared" si="12"/>
        <v>15612.103448275853</v>
      </c>
      <c r="E116" s="29">
        <v>741</v>
      </c>
      <c r="F116" s="29"/>
      <c r="H116" s="26">
        <v>4.4000000000000003E-3</v>
      </c>
      <c r="I116" s="3">
        <f t="shared" si="6"/>
        <v>1.5195488315260922E-4</v>
      </c>
      <c r="J116" s="39">
        <f t="shared" si="7"/>
        <v>1.5195488315260921</v>
      </c>
      <c r="K116" s="2">
        <f t="shared" si="8"/>
        <v>109.7202625061261</v>
      </c>
      <c r="L116">
        <f t="shared" si="9"/>
        <v>144.43266171792152</v>
      </c>
      <c r="M116" s="2">
        <v>136.19999999999999</v>
      </c>
      <c r="N116" s="2"/>
      <c r="O116" s="2">
        <f t="shared" si="11"/>
        <v>86.376720486962441</v>
      </c>
    </row>
    <row r="117" spans="1:15">
      <c r="A117" s="10" t="s">
        <v>364</v>
      </c>
      <c r="B117">
        <v>686.9</v>
      </c>
      <c r="C117" s="12">
        <f t="shared" si="5"/>
        <v>4348.6841497547475</v>
      </c>
      <c r="D117" s="41">
        <f t="shared" si="12"/>
        <v>16233.637931034473</v>
      </c>
      <c r="E117" s="29">
        <v>770.5</v>
      </c>
      <c r="F117" s="29"/>
      <c r="H117" s="26">
        <v>4.5300000000000002E-3</v>
      </c>
      <c r="I117" s="3">
        <f t="shared" si="6"/>
        <v>1.5089656135650818E-4</v>
      </c>
      <c r="J117" s="39">
        <f t="shared" si="7"/>
        <v>1.5089656135650817</v>
      </c>
      <c r="K117" s="2">
        <f t="shared" si="8"/>
        <v>108.95609262309878</v>
      </c>
      <c r="L117">
        <f t="shared" si="9"/>
        <v>144.85683987274655</v>
      </c>
      <c r="M117" s="2">
        <v>136.6</v>
      </c>
      <c r="N117" s="2"/>
      <c r="O117" s="2">
        <f t="shared" si="11"/>
        <v>85.775131620119183</v>
      </c>
    </row>
    <row r="118" spans="1:15">
      <c r="A118" s="10" t="s">
        <v>363</v>
      </c>
      <c r="B118">
        <v>717</v>
      </c>
      <c r="C118" s="12">
        <f t="shared" si="5"/>
        <v>4613.3866632180789</v>
      </c>
      <c r="D118" s="41">
        <f t="shared" si="12"/>
        <v>17221.772413793089</v>
      </c>
      <c r="E118" s="29">
        <v>817.4</v>
      </c>
      <c r="F118" s="29"/>
      <c r="H118" s="26">
        <v>4.6699999999999997E-3</v>
      </c>
      <c r="I118" s="3">
        <f t="shared" si="6"/>
        <v>1.4727853088869898E-4</v>
      </c>
      <c r="J118" s="39">
        <f t="shared" si="7"/>
        <v>1.4727853088869898</v>
      </c>
      <c r="K118" s="2">
        <f t="shared" si="8"/>
        <v>106.34366422035697</v>
      </c>
      <c r="L118">
        <f t="shared" si="9"/>
        <v>145.49310710498409</v>
      </c>
      <c r="M118" s="2">
        <v>137.19999999999999</v>
      </c>
      <c r="N118" s="2"/>
      <c r="O118" s="2">
        <f t="shared" si="11"/>
        <v>83.718510602435842</v>
      </c>
    </row>
    <row r="119" spans="1:15">
      <c r="A119" s="10" t="s">
        <v>362</v>
      </c>
      <c r="B119">
        <v>742.2</v>
      </c>
      <c r="C119" s="12">
        <f t="shared" si="5"/>
        <v>4917.5970145117599</v>
      </c>
      <c r="D119" s="41">
        <f t="shared" si="12"/>
        <v>18357.389655172399</v>
      </c>
      <c r="E119" s="29">
        <v>871.3</v>
      </c>
      <c r="F119" s="29"/>
      <c r="H119" s="26">
        <v>4.8599999999999997E-3</v>
      </c>
      <c r="I119" s="3">
        <f t="shared" si="6"/>
        <v>1.4399863416151705E-4</v>
      </c>
      <c r="J119" s="39">
        <f t="shared" si="7"/>
        <v>1.4399863416151706</v>
      </c>
      <c r="K119" s="2">
        <f t="shared" si="8"/>
        <v>103.97538804236824</v>
      </c>
      <c r="L119">
        <f t="shared" si="9"/>
        <v>145.70519618239661</v>
      </c>
      <c r="M119" s="2">
        <v>137.4</v>
      </c>
      <c r="N119" s="2"/>
      <c r="O119" s="2">
        <f t="shared" si="11"/>
        <v>81.854097186084033</v>
      </c>
    </row>
    <row r="120" spans="1:15">
      <c r="A120" s="10" t="s">
        <v>361</v>
      </c>
      <c r="B120">
        <v>770.8</v>
      </c>
      <c r="C120" s="12">
        <f t="shared" si="5"/>
        <v>5175.5267557756033</v>
      </c>
      <c r="D120" s="41">
        <f t="shared" si="12"/>
        <v>19320.24137931033</v>
      </c>
      <c r="E120" s="29">
        <v>917</v>
      </c>
      <c r="F120" s="29"/>
      <c r="H120" s="26">
        <v>4.9699999999999996E-3</v>
      </c>
      <c r="I120" s="3">
        <f t="shared" si="6"/>
        <v>1.4032639086360087E-4</v>
      </c>
      <c r="J120" s="39">
        <f t="shared" si="7"/>
        <v>1.4032639086360086</v>
      </c>
      <c r="K120" s="2">
        <f t="shared" si="8"/>
        <v>101.32381482356571</v>
      </c>
      <c r="L120">
        <f t="shared" si="9"/>
        <v>146.12937433722163</v>
      </c>
      <c r="M120" s="2">
        <v>137.80000000000001</v>
      </c>
      <c r="N120" s="2"/>
      <c r="O120" s="2">
        <f t="shared" si="11"/>
        <v>79.766659610381609</v>
      </c>
    </row>
    <row r="121" spans="1:15">
      <c r="A121" s="10" t="s">
        <v>360</v>
      </c>
      <c r="B121">
        <v>805</v>
      </c>
      <c r="C121" s="12">
        <f t="shared" si="5"/>
        <v>5401.2858290918794</v>
      </c>
      <c r="D121" s="41">
        <f t="shared" si="12"/>
        <v>20162.999999999985</v>
      </c>
      <c r="E121" s="29">
        <v>957</v>
      </c>
      <c r="F121" s="29"/>
      <c r="H121" s="26">
        <v>5.0800000000000003E-3</v>
      </c>
      <c r="I121" s="3">
        <f t="shared" si="6"/>
        <v>1.3753686647881286E-4</v>
      </c>
      <c r="J121" s="39">
        <f t="shared" si="7"/>
        <v>1.3753686647881287</v>
      </c>
      <c r="K121" s="2">
        <f t="shared" si="8"/>
        <v>99.309615994175047</v>
      </c>
      <c r="L121">
        <f t="shared" si="9"/>
        <v>146.23541887592791</v>
      </c>
      <c r="M121" s="2">
        <v>137.9</v>
      </c>
      <c r="N121" s="2"/>
      <c r="O121" s="2">
        <f t="shared" si="11"/>
        <v>78.180991791898862</v>
      </c>
    </row>
    <row r="122" spans="1:15">
      <c r="A122" s="10" t="s">
        <v>359</v>
      </c>
      <c r="B122">
        <v>893.8</v>
      </c>
      <c r="C122" s="12">
        <f t="shared" si="5"/>
        <v>5907.5505510036255</v>
      </c>
      <c r="D122" s="41">
        <f t="shared" si="12"/>
        <v>22052.886206896535</v>
      </c>
      <c r="E122" s="29">
        <v>1046.7</v>
      </c>
      <c r="F122" s="29"/>
      <c r="H122" s="26">
        <v>5.3400000000000001E-3</v>
      </c>
      <c r="I122" s="3">
        <f t="shared" si="6"/>
        <v>1.3237799418203537E-4</v>
      </c>
      <c r="J122" s="39">
        <f t="shared" si="7"/>
        <v>1.3237799418203537</v>
      </c>
      <c r="K122" s="2">
        <f t="shared" si="8"/>
        <v>95.584610183933748</v>
      </c>
      <c r="L122">
        <f t="shared" si="9"/>
        <v>146.44750795334039</v>
      </c>
      <c r="M122" s="2">
        <v>138.1</v>
      </c>
      <c r="N122" s="2"/>
      <c r="O122" s="2">
        <f t="shared" si="11"/>
        <v>75.248499849806038</v>
      </c>
    </row>
    <row r="123" spans="1:15">
      <c r="A123" s="10" t="s">
        <v>358</v>
      </c>
      <c r="B123">
        <v>940.7</v>
      </c>
      <c r="C123" s="12">
        <f t="shared" si="5"/>
        <v>6204.9881300978186</v>
      </c>
      <c r="D123" s="41">
        <f t="shared" si="12"/>
        <v>23163.220689655158</v>
      </c>
      <c r="E123" s="29">
        <v>1099.4000000000001</v>
      </c>
      <c r="F123" s="29"/>
      <c r="H123" s="26">
        <v>5.6899999999999997E-3</v>
      </c>
      <c r="I123" s="3">
        <f t="shared" si="6"/>
        <v>1.3477919213481489E-4</v>
      </c>
      <c r="J123" s="39">
        <f t="shared" si="7"/>
        <v>1.3477919213481488</v>
      </c>
      <c r="K123" s="2">
        <f t="shared" si="8"/>
        <v>97.318414746460022</v>
      </c>
      <c r="L123">
        <f t="shared" si="9"/>
        <v>146.97773064687166</v>
      </c>
      <c r="M123" s="2">
        <v>138.6</v>
      </c>
      <c r="N123" s="2"/>
      <c r="O123" s="2">
        <f t="shared" si="11"/>
        <v>76.613428703015714</v>
      </c>
    </row>
    <row r="124" spans="1:15">
      <c r="A124" s="10" t="s">
        <v>357</v>
      </c>
      <c r="B124">
        <v>981</v>
      </c>
      <c r="C124" s="12">
        <f t="shared" si="5"/>
        <v>6506.9408906583358</v>
      </c>
      <c r="D124" s="41">
        <f t="shared" si="12"/>
        <v>24290.410344827571</v>
      </c>
      <c r="E124" s="29">
        <v>1152.9000000000001</v>
      </c>
      <c r="F124" s="29"/>
      <c r="H124" s="26">
        <v>6.1199999999999996E-3</v>
      </c>
      <c r="I124" s="3">
        <f t="shared" si="6"/>
        <v>1.3893574181608469E-4</v>
      </c>
      <c r="J124" s="39">
        <f t="shared" si="7"/>
        <v>1.3893574181608468</v>
      </c>
      <c r="K124" s="2">
        <f t="shared" si="8"/>
        <v>100.31968533867031</v>
      </c>
      <c r="L124">
        <f t="shared" si="9"/>
        <v>147.72004241781548</v>
      </c>
      <c r="M124" s="2">
        <v>139.30000000000001</v>
      </c>
      <c r="N124" s="2"/>
      <c r="O124" s="2">
        <f t="shared" si="11"/>
        <v>78.976163763320685</v>
      </c>
    </row>
    <row r="125" spans="1:15">
      <c r="A125" s="10" t="s">
        <v>356</v>
      </c>
      <c r="B125">
        <v>1002.5</v>
      </c>
      <c r="C125" s="12">
        <f t="shared" si="5"/>
        <v>6751.3250875232043</v>
      </c>
      <c r="D125" s="41">
        <f t="shared" si="12"/>
        <v>25202.696551724122</v>
      </c>
      <c r="E125" s="29">
        <v>1196.2</v>
      </c>
      <c r="F125" s="29"/>
      <c r="H125" s="26">
        <v>6.45E-3</v>
      </c>
      <c r="I125" s="3">
        <f t="shared" si="6"/>
        <v>1.4132962578080582E-4</v>
      </c>
      <c r="J125" s="39">
        <f t="shared" si="7"/>
        <v>1.4132962578080583</v>
      </c>
      <c r="K125" s="2">
        <f t="shared" si="8"/>
        <v>102.04820877647667</v>
      </c>
      <c r="L125">
        <f t="shared" si="9"/>
        <v>147.93213149522799</v>
      </c>
      <c r="M125" s="2">
        <v>139.5</v>
      </c>
      <c r="N125" s="2"/>
      <c r="O125" s="2">
        <f t="shared" si="11"/>
        <v>80.336935077864595</v>
      </c>
    </row>
    <row r="126" spans="1:15">
      <c r="A126" s="10" t="s">
        <v>355</v>
      </c>
      <c r="B126">
        <v>1009.5</v>
      </c>
      <c r="C126" s="12">
        <f t="shared" si="5"/>
        <v>6810.5868442687251</v>
      </c>
      <c r="D126" s="41">
        <f t="shared" si="12"/>
        <v>25423.920689655155</v>
      </c>
      <c r="E126" s="29">
        <v>1206.7</v>
      </c>
      <c r="F126" s="29"/>
      <c r="H126" s="26">
        <v>6.7400000000000003E-3</v>
      </c>
      <c r="I126" s="3">
        <f t="shared" si="6"/>
        <v>1.4660881205851627E-4</v>
      </c>
      <c r="J126" s="39">
        <f t="shared" si="7"/>
        <v>1.4660881205851628</v>
      </c>
      <c r="K126" s="2">
        <f t="shared" si="8"/>
        <v>105.86008827775863</v>
      </c>
      <c r="L126">
        <f t="shared" si="9"/>
        <v>148.14422057264051</v>
      </c>
      <c r="M126" s="2">
        <v>139.69999999999999</v>
      </c>
      <c r="N126" s="2"/>
      <c r="O126" s="2">
        <f t="shared" si="11"/>
        <v>83.337817892867236</v>
      </c>
    </row>
    <row r="127" spans="1:15">
      <c r="A127" s="10" t="s">
        <v>354</v>
      </c>
      <c r="B127">
        <v>1012</v>
      </c>
      <c r="C127" s="12">
        <f t="shared" si="5"/>
        <v>6843.8863075828749</v>
      </c>
      <c r="D127" s="41">
        <f t="shared" si="12"/>
        <v>25548.227586206875</v>
      </c>
      <c r="E127" s="29">
        <v>1212.5999999999999</v>
      </c>
      <c r="F127" s="29"/>
      <c r="H127" s="26">
        <v>6.9100000000000003E-3</v>
      </c>
      <c r="I127" s="3">
        <f t="shared" si="6"/>
        <v>1.5011067641947478E-4</v>
      </c>
      <c r="J127" s="39">
        <f t="shared" si="7"/>
        <v>1.5011067641947478</v>
      </c>
      <c r="K127" s="2">
        <f t="shared" si="8"/>
        <v>108.38863799576497</v>
      </c>
      <c r="L127">
        <f t="shared" si="9"/>
        <v>148.67444326617178</v>
      </c>
      <c r="M127" s="2">
        <v>140.19999999999999</v>
      </c>
      <c r="N127" s="2"/>
      <c r="O127" s="2">
        <f t="shared" si="11"/>
        <v>85.328405841172838</v>
      </c>
    </row>
    <row r="128" spans="1:15">
      <c r="A128" s="10" t="s">
        <v>353</v>
      </c>
      <c r="B128">
        <v>1030.5999999999999</v>
      </c>
      <c r="C128" s="12">
        <f t="shared" si="5"/>
        <v>6934.1899369093853</v>
      </c>
      <c r="D128" s="41">
        <f t="shared" si="12"/>
        <v>25885.331034482737</v>
      </c>
      <c r="E128" s="29">
        <v>1228.5999999999999</v>
      </c>
      <c r="F128" s="29"/>
      <c r="H128" s="26">
        <v>6.9699999999999996E-3</v>
      </c>
      <c r="I128" s="3">
        <f t="shared" si="6"/>
        <v>1.4976201550839286E-4</v>
      </c>
      <c r="J128" s="39">
        <f t="shared" si="7"/>
        <v>1.4976201550839285</v>
      </c>
      <c r="K128" s="2">
        <f t="shared" si="8"/>
        <v>108.13688454174064</v>
      </c>
      <c r="L128">
        <f t="shared" si="9"/>
        <v>148.99257688229056</v>
      </c>
      <c r="M128" s="2">
        <v>140.5</v>
      </c>
      <c r="N128" s="2"/>
      <c r="O128" s="2">
        <f t="shared" si="11"/>
        <v>85.130214210628083</v>
      </c>
    </row>
    <row r="129" spans="1:15">
      <c r="A129" s="10" t="s">
        <v>352</v>
      </c>
      <c r="B129">
        <v>1080.4000000000001</v>
      </c>
      <c r="C129" s="12">
        <f t="shared" si="5"/>
        <v>7198.8924503727194</v>
      </c>
      <c r="D129" s="41">
        <f t="shared" si="12"/>
        <v>26873.465517241359</v>
      </c>
      <c r="E129" s="29">
        <v>1275.5</v>
      </c>
      <c r="F129" s="29"/>
      <c r="H129" s="26">
        <v>7.1199999999999996E-3</v>
      </c>
      <c r="I129" s="3">
        <f t="shared" si="6"/>
        <v>1.4777930121864547E-4</v>
      </c>
      <c r="J129" s="39">
        <f t="shared" si="7"/>
        <v>1.4777930121864546</v>
      </c>
      <c r="K129" s="2">
        <f t="shared" si="8"/>
        <v>106.70524952065843</v>
      </c>
      <c r="L129">
        <f t="shared" si="9"/>
        <v>149.41675503711559</v>
      </c>
      <c r="M129" s="2">
        <v>140.9</v>
      </c>
      <c r="N129" s="2"/>
      <c r="O129" s="2">
        <f t="shared" si="11"/>
        <v>84.00316679722566</v>
      </c>
    </row>
    <row r="130" spans="1:15">
      <c r="A130" s="10" t="s">
        <v>351</v>
      </c>
      <c r="B130">
        <v>1148.0999999999999</v>
      </c>
      <c r="C130" s="12">
        <f t="shared" ref="C130:C193" si="13">D130/$D$2*100</f>
        <v>7735.0702494988709</v>
      </c>
      <c r="D130" s="41">
        <f t="shared" si="12"/>
        <v>28875.017241379286</v>
      </c>
      <c r="E130" s="29">
        <v>1370.5</v>
      </c>
      <c r="F130" s="29"/>
      <c r="H130" s="26">
        <v>7.3000000000000001E-3</v>
      </c>
      <c r="I130" s="3">
        <f t="shared" ref="I130:I193" si="14">H130*L130/C130</f>
        <v>1.41412912490618E-4</v>
      </c>
      <c r="J130" s="39">
        <f t="shared" ref="J130:J193" si="15">(H130*L130/C130)*10000</f>
        <v>1.41412912490618</v>
      </c>
      <c r="K130" s="2">
        <f t="shared" ref="K130:K193" si="16">I130/$I$2*100</f>
        <v>102.10834662446334</v>
      </c>
      <c r="L130">
        <f t="shared" ref="L130:L193" si="17">M130/$M$2*100</f>
        <v>149.84093319194062</v>
      </c>
      <c r="M130" s="2">
        <v>141.30000000000001</v>
      </c>
      <c r="N130" s="2"/>
      <c r="O130" s="2">
        <f t="shared" si="11"/>
        <v>80.38427829385391</v>
      </c>
    </row>
    <row r="131" spans="1:15">
      <c r="A131" s="10" t="s">
        <v>350</v>
      </c>
      <c r="B131">
        <v>1211.8</v>
      </c>
      <c r="C131" s="12">
        <f t="shared" si="13"/>
        <v>8319.786249388022</v>
      </c>
      <c r="D131" s="41">
        <f t="shared" si="12"/>
        <v>31057.762068965487</v>
      </c>
      <c r="E131" s="29">
        <v>1474.1</v>
      </c>
      <c r="F131" s="29"/>
      <c r="H131" s="26">
        <v>7.5900000000000004E-3</v>
      </c>
      <c r="I131" s="3">
        <f t="shared" si="14"/>
        <v>1.3718105717616045E-4</v>
      </c>
      <c r="J131" s="39">
        <f t="shared" si="15"/>
        <v>1.3718105717616045</v>
      </c>
      <c r="K131" s="2">
        <f t="shared" si="16"/>
        <v>99.052700985725238</v>
      </c>
      <c r="L131">
        <f t="shared" si="17"/>
        <v>150.37115588547192</v>
      </c>
      <c r="M131" s="2">
        <v>141.80000000000001</v>
      </c>
      <c r="N131" s="2"/>
      <c r="O131" s="2">
        <f t="shared" si="11"/>
        <v>77.978736753796511</v>
      </c>
    </row>
    <row r="132" spans="1:15">
      <c r="A132" s="10" t="s">
        <v>349</v>
      </c>
      <c r="B132">
        <v>1254.0999999999999</v>
      </c>
      <c r="C132" s="12">
        <f t="shared" si="13"/>
        <v>8725.5881836740264</v>
      </c>
      <c r="D132" s="41">
        <f t="shared" si="12"/>
        <v>32572.620689655145</v>
      </c>
      <c r="E132" s="29">
        <v>1546</v>
      </c>
      <c r="F132" s="29"/>
      <c r="H132" s="26">
        <v>8.1499999999999993E-3</v>
      </c>
      <c r="I132" s="3">
        <f t="shared" si="14"/>
        <v>1.4064993907731687E-4</v>
      </c>
      <c r="J132" s="39">
        <f t="shared" si="15"/>
        <v>1.4064993907731687</v>
      </c>
      <c r="K132" s="2">
        <f t="shared" si="16"/>
        <v>101.5574354496739</v>
      </c>
      <c r="L132">
        <f t="shared" si="17"/>
        <v>150.58324496288441</v>
      </c>
      <c r="M132" s="2">
        <v>142</v>
      </c>
      <c r="N132" s="2"/>
      <c r="O132" s="2">
        <f t="shared" si="11"/>
        <v>79.950576264064509</v>
      </c>
    </row>
    <row r="133" spans="1:15">
      <c r="A133" s="10" t="s">
        <v>348</v>
      </c>
      <c r="B133">
        <v>1299.3</v>
      </c>
      <c r="C133" s="12">
        <f t="shared" si="13"/>
        <v>8964.3284037059875</v>
      </c>
      <c r="D133" s="41">
        <f t="shared" si="12"/>
        <v>33463.837931034454</v>
      </c>
      <c r="E133" s="29">
        <v>1588.3</v>
      </c>
      <c r="F133" s="29"/>
      <c r="H133" s="26">
        <v>8.3899999999999999E-3</v>
      </c>
      <c r="I133" s="3">
        <f t="shared" si="14"/>
        <v>1.4083639673853504E-4</v>
      </c>
      <c r="J133" s="39">
        <f t="shared" si="15"/>
        <v>1.4083639673853505</v>
      </c>
      <c r="K133" s="2">
        <f t="shared" si="16"/>
        <v>101.69206872443736</v>
      </c>
      <c r="L133">
        <f t="shared" si="17"/>
        <v>150.47720042417816</v>
      </c>
      <c r="M133" s="2">
        <v>141.9</v>
      </c>
      <c r="N133" s="2"/>
      <c r="O133" s="2">
        <f t="shared" si="11"/>
        <v>80.056565627167245</v>
      </c>
    </row>
    <row r="134" spans="1:15">
      <c r="A134" s="10" t="s">
        <v>347</v>
      </c>
      <c r="B134">
        <v>1364.8</v>
      </c>
      <c r="C134" s="12">
        <f t="shared" si="13"/>
        <v>9438.4224576701654</v>
      </c>
      <c r="D134" s="41">
        <f t="shared" si="12"/>
        <v>35233.631034482729</v>
      </c>
      <c r="E134" s="29">
        <v>1672.3</v>
      </c>
      <c r="F134" s="29"/>
      <c r="H134" s="26">
        <v>8.7399999999999995E-3</v>
      </c>
      <c r="I134" s="3">
        <f t="shared" si="14"/>
        <v>1.4002960161115861E-4</v>
      </c>
      <c r="J134" s="39">
        <f t="shared" si="15"/>
        <v>1.4002960161115861</v>
      </c>
      <c r="K134" s="2">
        <f t="shared" si="16"/>
        <v>101.1095157236529</v>
      </c>
      <c r="L134">
        <f t="shared" si="17"/>
        <v>151.21951219512195</v>
      </c>
      <c r="M134" s="2">
        <v>142.6</v>
      </c>
      <c r="N134" s="2"/>
      <c r="O134" s="2">
        <f t="shared" si="11"/>
        <v>79.597953730255384</v>
      </c>
    </row>
    <row r="135" spans="1:15">
      <c r="A135" s="10" t="s">
        <v>346</v>
      </c>
      <c r="B135">
        <v>1436</v>
      </c>
      <c r="C135" s="12">
        <f t="shared" si="13"/>
        <v>9813.7469170584718</v>
      </c>
      <c r="D135" s="41">
        <f t="shared" si="12"/>
        <v>36634.71724137928</v>
      </c>
      <c r="E135" s="29">
        <v>1738.8</v>
      </c>
      <c r="F135" s="29"/>
      <c r="H135" s="26">
        <v>9.0799999999999995E-3</v>
      </c>
      <c r="I135" s="3">
        <f t="shared" si="14"/>
        <v>1.4040382378252458E-4</v>
      </c>
      <c r="J135" s="39">
        <f t="shared" si="15"/>
        <v>1.4040382378252458</v>
      </c>
      <c r="K135" s="2">
        <f t="shared" si="16"/>
        <v>101.37972589410626</v>
      </c>
      <c r="L135">
        <f t="shared" si="17"/>
        <v>151.74973488865325</v>
      </c>
      <c r="M135" s="2">
        <v>143.1</v>
      </c>
      <c r="N135" s="2"/>
      <c r="O135" s="2">
        <f t="shared" si="11"/>
        <v>79.810675317251963</v>
      </c>
    </row>
    <row r="136" spans="1:15">
      <c r="A136" s="10" t="s">
        <v>345</v>
      </c>
      <c r="B136">
        <v>1504.3</v>
      </c>
      <c r="C136" s="12">
        <f t="shared" si="13"/>
        <v>10281.632596506452</v>
      </c>
      <c r="D136" s="41">
        <f t="shared" si="12"/>
        <v>38381.33448275859</v>
      </c>
      <c r="E136" s="29">
        <v>1821.7</v>
      </c>
      <c r="F136" s="29"/>
      <c r="H136" s="26">
        <v>9.41E-3</v>
      </c>
      <c r="I136" s="3">
        <f t="shared" si="14"/>
        <v>1.3937031764150505E-4</v>
      </c>
      <c r="J136" s="39">
        <f t="shared" si="15"/>
        <v>1.3937031764150505</v>
      </c>
      <c r="K136" s="2">
        <f t="shared" si="16"/>
        <v>100.63347435719136</v>
      </c>
      <c r="L136">
        <f t="shared" si="17"/>
        <v>152.27995758218452</v>
      </c>
      <c r="M136" s="2">
        <v>143.6</v>
      </c>
      <c r="N136" s="2"/>
      <c r="O136" s="2">
        <f t="shared" si="11"/>
        <v>79.223192577557782</v>
      </c>
    </row>
    <row r="137" spans="1:15">
      <c r="A137" s="10" t="s">
        <v>344</v>
      </c>
      <c r="B137">
        <v>1543.6</v>
      </c>
      <c r="C137" s="12">
        <f t="shared" si="13"/>
        <v>10732.586345455711</v>
      </c>
      <c r="D137" s="41">
        <f t="shared" si="12"/>
        <v>40064.744827586168</v>
      </c>
      <c r="E137" s="29">
        <v>1901.6</v>
      </c>
      <c r="F137" s="29"/>
      <c r="H137" s="26">
        <v>9.5899999999999996E-3</v>
      </c>
      <c r="I137" s="3">
        <f t="shared" si="14"/>
        <v>1.3644732169687854E-4</v>
      </c>
      <c r="J137" s="39">
        <f t="shared" si="15"/>
        <v>1.3644732169687854</v>
      </c>
      <c r="K137" s="2">
        <f t="shared" si="16"/>
        <v>98.522901299616976</v>
      </c>
      <c r="L137">
        <f t="shared" si="17"/>
        <v>152.70413573700955</v>
      </c>
      <c r="M137" s="2">
        <v>144</v>
      </c>
      <c r="N137" s="2"/>
      <c r="O137" s="2">
        <f t="shared" si="11"/>
        <v>77.561654636457448</v>
      </c>
    </row>
    <row r="138" spans="1:15">
      <c r="A138" s="10" t="s">
        <v>343</v>
      </c>
      <c r="B138">
        <v>1588</v>
      </c>
      <c r="C138" s="12">
        <f t="shared" si="13"/>
        <v>11239.415465050748</v>
      </c>
      <c r="D138" s="41">
        <f t="shared" si="12"/>
        <v>41956.73793103444</v>
      </c>
      <c r="E138" s="29">
        <v>1991.4</v>
      </c>
      <c r="F138" s="29"/>
      <c r="H138" s="26">
        <v>1.001E-2</v>
      </c>
      <c r="I138" s="3">
        <f t="shared" si="14"/>
        <v>1.3618959234597999E-4</v>
      </c>
      <c r="J138" s="39">
        <f t="shared" si="15"/>
        <v>1.3618959234597998</v>
      </c>
      <c r="K138" s="2">
        <f t="shared" si="16"/>
        <v>98.336805720130243</v>
      </c>
      <c r="L138">
        <f t="shared" si="17"/>
        <v>152.91622481442204</v>
      </c>
      <c r="M138" s="2">
        <v>144.19999999999999</v>
      </c>
      <c r="N138" s="2"/>
      <c r="O138" s="2">
        <f t="shared" si="11"/>
        <v>77.415151834823277</v>
      </c>
    </row>
    <row r="139" spans="1:15">
      <c r="A139" s="10" t="s">
        <v>342</v>
      </c>
      <c r="B139">
        <v>1625.2</v>
      </c>
      <c r="C139" s="12">
        <f t="shared" si="13"/>
        <v>11445.420619451848</v>
      </c>
      <c r="D139" s="41">
        <f t="shared" ref="D139:D170" si="18">D138*(1+(E139-E138)/E138)</f>
        <v>42725.755172413752</v>
      </c>
      <c r="E139" s="29">
        <v>2027.9</v>
      </c>
      <c r="F139" s="29"/>
      <c r="H139" s="26">
        <v>1.059E-2</v>
      </c>
      <c r="I139" s="3">
        <f t="shared" si="14"/>
        <v>1.4168363907557225E-4</v>
      </c>
      <c r="J139" s="39">
        <f t="shared" si="15"/>
        <v>1.4168363907557224</v>
      </c>
      <c r="K139" s="2">
        <f t="shared" si="16"/>
        <v>102.30382696278674</v>
      </c>
      <c r="L139">
        <f t="shared" si="17"/>
        <v>153.12831389183458</v>
      </c>
      <c r="M139" s="2">
        <v>144.4</v>
      </c>
      <c r="N139" s="2"/>
      <c r="O139" s="2">
        <f t="shared" si="11"/>
        <v>80.538169199311</v>
      </c>
    </row>
    <row r="140" spans="1:15">
      <c r="A140" s="10" t="s">
        <v>341</v>
      </c>
      <c r="B140">
        <v>1702.3</v>
      </c>
      <c r="C140" s="12">
        <f t="shared" si="13"/>
        <v>12004.174325909627</v>
      </c>
      <c r="D140" s="41">
        <f t="shared" si="18"/>
        <v>44811.582758620643</v>
      </c>
      <c r="E140" s="29">
        <v>2126.9</v>
      </c>
      <c r="F140" s="29"/>
      <c r="H140" s="26">
        <v>1.1220000000000001E-2</v>
      </c>
      <c r="I140" s="3">
        <f t="shared" si="14"/>
        <v>1.4312518589121651E-4</v>
      </c>
      <c r="J140" s="39">
        <f t="shared" si="15"/>
        <v>1.431251858912165</v>
      </c>
      <c r="K140" s="2">
        <f t="shared" si="16"/>
        <v>103.34470759620811</v>
      </c>
      <c r="L140">
        <f t="shared" si="17"/>
        <v>153.12831389183458</v>
      </c>
      <c r="M140" s="2">
        <v>144.4</v>
      </c>
      <c r="N140" s="2"/>
      <c r="O140" s="2">
        <f t="shared" si="11"/>
        <v>81.357597201757756</v>
      </c>
    </row>
    <row r="141" spans="1:15">
      <c r="A141" s="10" t="s">
        <v>340</v>
      </c>
      <c r="B141">
        <v>1766.2</v>
      </c>
      <c r="C141" s="12">
        <f t="shared" si="13"/>
        <v>12324.752210018736</v>
      </c>
      <c r="D141" s="41">
        <f t="shared" si="18"/>
        <v>46008.299999999945</v>
      </c>
      <c r="E141" s="29">
        <v>2183.6999999999998</v>
      </c>
      <c r="F141" s="29"/>
      <c r="H141" s="26">
        <v>1.1679999999999999E-2</v>
      </c>
      <c r="I141" s="3">
        <f t="shared" si="14"/>
        <v>1.4551960774084055E-4</v>
      </c>
      <c r="J141" s="39">
        <f t="shared" si="15"/>
        <v>1.4551960774084054</v>
      </c>
      <c r="K141" s="2">
        <f t="shared" si="16"/>
        <v>105.07361941819482</v>
      </c>
      <c r="L141">
        <f t="shared" si="17"/>
        <v>153.55249204665961</v>
      </c>
      <c r="M141" s="2">
        <v>144.80000000000001</v>
      </c>
      <c r="N141" s="2"/>
      <c r="O141" s="2">
        <f t="shared" si="11"/>
        <v>82.71867426977893</v>
      </c>
    </row>
    <row r="142" spans="1:15">
      <c r="A142" s="10" t="s">
        <v>339</v>
      </c>
      <c r="B142">
        <v>1837.1</v>
      </c>
      <c r="C142" s="12">
        <f t="shared" si="13"/>
        <v>13013.881781316666</v>
      </c>
      <c r="D142" s="41">
        <f t="shared" si="18"/>
        <v>48580.82068965512</v>
      </c>
      <c r="E142" s="29">
        <v>2305.8000000000002</v>
      </c>
      <c r="F142" s="29"/>
      <c r="H142" s="26">
        <v>1.192E-2</v>
      </c>
      <c r="I142" s="3">
        <f t="shared" si="14"/>
        <v>1.4093703083529555E-4</v>
      </c>
      <c r="J142" s="39">
        <f t="shared" si="15"/>
        <v>1.4093703083529554</v>
      </c>
      <c r="K142" s="2">
        <f t="shared" si="16"/>
        <v>101.76473239463044</v>
      </c>
      <c r="L142">
        <f t="shared" si="17"/>
        <v>153.87062566277837</v>
      </c>
      <c r="M142" s="2">
        <v>145.1</v>
      </c>
      <c r="N142" s="2"/>
      <c r="O142" s="2">
        <f t="shared" si="11"/>
        <v>80.113769733195269</v>
      </c>
    </row>
    <row r="143" spans="1:15">
      <c r="A143" s="10" t="s">
        <v>338</v>
      </c>
      <c r="B143">
        <v>1902.6</v>
      </c>
      <c r="C143" s="12">
        <f t="shared" si="13"/>
        <v>13910.709700065567</v>
      </c>
      <c r="D143" s="41">
        <f t="shared" si="18"/>
        <v>51928.679310344764</v>
      </c>
      <c r="E143" s="29">
        <v>2464.6999999999998</v>
      </c>
      <c r="F143" s="29"/>
      <c r="H143" s="26">
        <v>1.255E-2</v>
      </c>
      <c r="I143" s="3">
        <f t="shared" si="14"/>
        <v>1.3939342762816118E-4</v>
      </c>
      <c r="J143" s="39">
        <f t="shared" si="15"/>
        <v>1.3939342762816118</v>
      </c>
      <c r="K143" s="2">
        <f t="shared" si="16"/>
        <v>100.65016111150828</v>
      </c>
      <c r="L143">
        <f t="shared" si="17"/>
        <v>154.50689289501588</v>
      </c>
      <c r="M143" s="2">
        <v>145.69999999999999</v>
      </c>
      <c r="N143" s="2"/>
      <c r="O143" s="2">
        <f t="shared" si="11"/>
        <v>79.236329140308769</v>
      </c>
    </row>
    <row r="144" spans="1:15">
      <c r="A144" s="10" t="s">
        <v>337</v>
      </c>
      <c r="B144">
        <v>2023.5</v>
      </c>
      <c r="C144" s="12">
        <f t="shared" si="13"/>
        <v>14800.20044893169</v>
      </c>
      <c r="D144" s="41">
        <f t="shared" si="18"/>
        <v>55249.148275862004</v>
      </c>
      <c r="E144" s="29">
        <v>2622.3</v>
      </c>
      <c r="F144" s="29"/>
      <c r="H144" s="26">
        <v>1.342E-2</v>
      </c>
      <c r="I144" s="3">
        <f t="shared" si="14"/>
        <v>1.4019442692820574E-4</v>
      </c>
      <c r="J144" s="39">
        <f t="shared" si="15"/>
        <v>1.4019442692820574</v>
      </c>
      <c r="K144" s="2">
        <f t="shared" si="16"/>
        <v>101.22852918790532</v>
      </c>
      <c r="L144">
        <f t="shared" si="17"/>
        <v>154.61293743372218</v>
      </c>
      <c r="M144" s="2">
        <v>145.80000000000001</v>
      </c>
      <c r="N144" s="2"/>
      <c r="O144" s="2">
        <f t="shared" si="11"/>
        <v>79.691646476709963</v>
      </c>
    </row>
    <row r="145" spans="1:15">
      <c r="A145" s="10" t="s">
        <v>336</v>
      </c>
      <c r="B145">
        <v>2082.1999999999998</v>
      </c>
      <c r="C145" s="12">
        <f t="shared" si="13"/>
        <v>15335.813850374552</v>
      </c>
      <c r="D145" s="41">
        <f t="shared" si="18"/>
        <v>57248.593103448206</v>
      </c>
      <c r="E145" s="29">
        <v>2717.2</v>
      </c>
      <c r="F145" s="29"/>
      <c r="H145" s="26">
        <v>1.41E-2</v>
      </c>
      <c r="I145" s="3">
        <f t="shared" si="14"/>
        <v>1.4215368281626859E-4</v>
      </c>
      <c r="J145" s="39">
        <f t="shared" si="15"/>
        <v>1.4215368281626859</v>
      </c>
      <c r="K145" s="2">
        <f t="shared" si="16"/>
        <v>102.6432258787582</v>
      </c>
      <c r="L145">
        <f t="shared" si="17"/>
        <v>154.61293743372218</v>
      </c>
      <c r="M145" s="2">
        <v>145.80000000000001</v>
      </c>
      <c r="N145" s="2"/>
      <c r="O145" s="2">
        <f t="shared" si="11"/>
        <v>80.805359275499583</v>
      </c>
    </row>
    <row r="146" spans="1:15">
      <c r="A146" s="10" t="s">
        <v>335</v>
      </c>
      <c r="B146">
        <v>2192.3000000000002</v>
      </c>
      <c r="C146" s="12">
        <f t="shared" si="13"/>
        <v>16011.962274956799</v>
      </c>
      <c r="D146" s="41">
        <f t="shared" si="18"/>
        <v>59772.655172413724</v>
      </c>
      <c r="E146" s="40">
        <v>2837</v>
      </c>
      <c r="F146" s="29">
        <v>64.5</v>
      </c>
      <c r="H146" s="26">
        <v>1.524E-2</v>
      </c>
      <c r="I146" s="3">
        <f t="shared" si="14"/>
        <v>1.4756252862679404E-4</v>
      </c>
      <c r="J146" s="39">
        <f t="shared" si="15"/>
        <v>1.4756252862679404</v>
      </c>
      <c r="K146" s="2">
        <f t="shared" si="16"/>
        <v>106.54872710302617</v>
      </c>
      <c r="L146">
        <f t="shared" si="17"/>
        <v>155.03711558854718</v>
      </c>
      <c r="M146" s="2">
        <v>146.19999999999999</v>
      </c>
      <c r="N146" s="2"/>
      <c r="O146" s="2">
        <f t="shared" si="11"/>
        <v>83.879945317355336</v>
      </c>
    </row>
    <row r="147" spans="1:15">
      <c r="A147" s="10" t="s">
        <v>334</v>
      </c>
      <c r="B147">
        <v>2412.6999999999998</v>
      </c>
      <c r="C147" s="12">
        <f t="shared" si="13"/>
        <v>17054.601678907471</v>
      </c>
      <c r="D147" s="5">
        <f t="shared" ref="D147:D178" si="19">D146*(1+(F147-F146)/F146)</f>
        <v>63664.828067361595</v>
      </c>
      <c r="E147" s="40">
        <v>3007.5</v>
      </c>
      <c r="F147" s="29">
        <v>68.7</v>
      </c>
      <c r="H147" s="26">
        <v>1.779E-2</v>
      </c>
      <c r="I147" s="3">
        <f t="shared" si="14"/>
        <v>1.6227543745339859E-4</v>
      </c>
      <c r="J147" s="39">
        <f t="shared" si="15"/>
        <v>1.6227543745339859</v>
      </c>
      <c r="K147" s="2">
        <f t="shared" si="16"/>
        <v>117.17230289862923</v>
      </c>
      <c r="L147">
        <f t="shared" si="17"/>
        <v>155.56733828207848</v>
      </c>
      <c r="M147" s="2">
        <v>146.69999999999999</v>
      </c>
      <c r="N147" s="2"/>
      <c r="O147" s="2">
        <f t="shared" si="11"/>
        <v>92.243301511637412</v>
      </c>
    </row>
    <row r="148" spans="1:15">
      <c r="A148" s="10" t="s">
        <v>333</v>
      </c>
      <c r="B148">
        <v>2617.5</v>
      </c>
      <c r="C148" s="12">
        <f t="shared" si="13"/>
        <v>18047.591587431925</v>
      </c>
      <c r="D148" s="5">
        <f t="shared" si="19"/>
        <v>67371.659395883384</v>
      </c>
      <c r="E148" s="40">
        <v>3163.3</v>
      </c>
      <c r="F148" s="29">
        <v>72.7</v>
      </c>
      <c r="H148" s="26">
        <v>2.069E-2</v>
      </c>
      <c r="I148" s="3">
        <f t="shared" si="14"/>
        <v>1.7895232840012027E-4</v>
      </c>
      <c r="J148" s="39">
        <f t="shared" si="15"/>
        <v>1.7895232840012028</v>
      </c>
      <c r="K148" s="2">
        <f t="shared" si="16"/>
        <v>129.21398799948031</v>
      </c>
      <c r="L148">
        <f t="shared" si="17"/>
        <v>156.09756097560975</v>
      </c>
      <c r="M148" s="2">
        <v>147.19999999999999</v>
      </c>
      <c r="N148" s="2"/>
      <c r="O148" s="2">
        <f t="shared" si="11"/>
        <v>101.72305706809317</v>
      </c>
    </row>
    <row r="149" spans="1:15">
      <c r="A149" s="10" t="s">
        <v>332</v>
      </c>
      <c r="B149">
        <v>3477.3</v>
      </c>
      <c r="C149" s="12">
        <f t="shared" si="13"/>
        <v>22267.798698660848</v>
      </c>
      <c r="D149" s="5">
        <f t="shared" si="19"/>
        <v>83125.692542100951</v>
      </c>
      <c r="E149" s="40">
        <v>3944.8</v>
      </c>
      <c r="F149" s="29">
        <v>89.7</v>
      </c>
      <c r="H149" s="26">
        <v>3.2320000000000002E-2</v>
      </c>
      <c r="I149" s="3">
        <f t="shared" si="14"/>
        <v>2.2687145496862678E-4</v>
      </c>
      <c r="J149" s="39">
        <f t="shared" si="15"/>
        <v>2.2687145496862677</v>
      </c>
      <c r="K149" s="2">
        <f t="shared" si="16"/>
        <v>163.81438409784377</v>
      </c>
      <c r="L149">
        <f t="shared" si="17"/>
        <v>156.3096500530223</v>
      </c>
      <c r="M149" s="2">
        <v>147.4</v>
      </c>
      <c r="N149" s="2"/>
      <c r="O149" s="2">
        <f t="shared" si="11"/>
        <v>128.96204350744532</v>
      </c>
    </row>
    <row r="150" spans="1:15">
      <c r="A150" s="10" t="s">
        <v>331</v>
      </c>
      <c r="B150">
        <v>3789.6</v>
      </c>
      <c r="C150" s="12">
        <f t="shared" si="13"/>
        <v>24104.830029431083</v>
      </c>
      <c r="D150" s="5">
        <f t="shared" si="19"/>
        <v>89983.330499866235</v>
      </c>
      <c r="E150" s="40">
        <v>4337.3999999999996</v>
      </c>
      <c r="F150" s="29">
        <v>97.1</v>
      </c>
      <c r="H150" s="26">
        <v>3.4020000000000002E-2</v>
      </c>
      <c r="I150" s="3">
        <f t="shared" si="14"/>
        <v>2.2075500733726586E-4</v>
      </c>
      <c r="J150" s="39">
        <f t="shared" si="15"/>
        <v>2.2075500733726585</v>
      </c>
      <c r="K150" s="2">
        <f t="shared" si="16"/>
        <v>159.39795320865738</v>
      </c>
      <c r="L150">
        <f t="shared" si="17"/>
        <v>156.41569459172854</v>
      </c>
      <c r="M150" s="2">
        <v>147.5</v>
      </c>
      <c r="N150" s="2"/>
      <c r="O150" s="2">
        <f t="shared" si="11"/>
        <v>125.48523067678023</v>
      </c>
    </row>
    <row r="151" spans="1:15">
      <c r="A151" s="10" t="s">
        <v>330</v>
      </c>
      <c r="B151">
        <v>3861.1</v>
      </c>
      <c r="C151" s="12">
        <f t="shared" si="13"/>
        <v>24576.500235980198</v>
      </c>
      <c r="D151" s="5">
        <f t="shared" si="19"/>
        <v>91744.075380914088</v>
      </c>
      <c r="E151" s="40">
        <v>4377</v>
      </c>
      <c r="F151" s="29">
        <v>99</v>
      </c>
      <c r="H151" s="26">
        <v>3.184E-2</v>
      </c>
      <c r="I151" s="3">
        <f t="shared" si="14"/>
        <v>2.0333074108927815E-4</v>
      </c>
      <c r="J151" s="39">
        <f t="shared" si="15"/>
        <v>2.0333074108927813</v>
      </c>
      <c r="K151" s="2">
        <f t="shared" si="16"/>
        <v>146.81661967700762</v>
      </c>
      <c r="L151">
        <f t="shared" si="17"/>
        <v>156.94591728525981</v>
      </c>
      <c r="M151" s="2">
        <v>148</v>
      </c>
      <c r="N151" s="2"/>
      <c r="O151" s="2">
        <f t="shared" si="11"/>
        <v>115.58063962865108</v>
      </c>
    </row>
    <row r="152" spans="1:15">
      <c r="A152" s="10" t="s">
        <v>329</v>
      </c>
      <c r="B152">
        <v>3894.8</v>
      </c>
      <c r="C152" s="12">
        <f t="shared" si="13"/>
        <v>25346.067415086647</v>
      </c>
      <c r="D152" s="5">
        <f t="shared" si="19"/>
        <v>94616.869660518452</v>
      </c>
      <c r="E152" s="40">
        <v>4452.6000000000004</v>
      </c>
      <c r="F152" s="29">
        <v>102.1</v>
      </c>
      <c r="H152" s="26">
        <v>3.1119999999999998E-2</v>
      </c>
      <c r="I152" s="3">
        <f t="shared" si="14"/>
        <v>1.9321961430515268E-4</v>
      </c>
      <c r="J152" s="39">
        <f t="shared" si="15"/>
        <v>1.9321961430515269</v>
      </c>
      <c r="K152" s="2">
        <f t="shared" si="16"/>
        <v>139.51579813070168</v>
      </c>
      <c r="L152">
        <f t="shared" si="17"/>
        <v>157.37009544008484</v>
      </c>
      <c r="M152" s="2">
        <v>148.4</v>
      </c>
      <c r="N152" s="2"/>
      <c r="O152" s="2">
        <f t="shared" si="11"/>
        <v>109.83310487411792</v>
      </c>
    </row>
    <row r="153" spans="1:15">
      <c r="A153" s="10" t="s">
        <v>328</v>
      </c>
      <c r="B153">
        <v>4001.1</v>
      </c>
      <c r="C153" s="12">
        <f t="shared" si="13"/>
        <v>26065.985098766872</v>
      </c>
      <c r="D153" s="5">
        <f t="shared" si="19"/>
        <v>97304.322373696748</v>
      </c>
      <c r="E153" s="40">
        <v>4543.1000000000004</v>
      </c>
      <c r="F153" s="29">
        <v>105</v>
      </c>
      <c r="H153" s="26">
        <v>3.1820000000000001E-2</v>
      </c>
      <c r="I153" s="3">
        <f t="shared" si="14"/>
        <v>1.9288595620624183E-4</v>
      </c>
      <c r="J153" s="39">
        <f t="shared" si="15"/>
        <v>1.9288595620624183</v>
      </c>
      <c r="K153" s="2">
        <f t="shared" si="16"/>
        <v>139.27487757954685</v>
      </c>
      <c r="L153">
        <f t="shared" si="17"/>
        <v>158.00636267232238</v>
      </c>
      <c r="M153" s="2">
        <v>149</v>
      </c>
      <c r="N153" s="2"/>
      <c r="O153" s="2">
        <f t="shared" si="11"/>
        <v>109.64344139144531</v>
      </c>
    </row>
    <row r="154" spans="1:15">
      <c r="A154" s="10" t="s">
        <v>327</v>
      </c>
      <c r="B154">
        <v>4217.3999999999996</v>
      </c>
      <c r="C154" s="12">
        <f t="shared" si="13"/>
        <v>27679.593700119109</v>
      </c>
      <c r="D154" s="5">
        <f t="shared" si="19"/>
        <v>103327.92328254464</v>
      </c>
      <c r="E154" s="40">
        <v>4868.3</v>
      </c>
      <c r="F154" s="29">
        <v>111.5</v>
      </c>
      <c r="H154" s="26">
        <v>3.4090000000000002E-2</v>
      </c>
      <c r="I154" s="3">
        <f t="shared" si="14"/>
        <v>1.9512198030472588E-4</v>
      </c>
      <c r="J154" s="39">
        <f t="shared" si="15"/>
        <v>1.9512198030472587</v>
      </c>
      <c r="K154" s="2">
        <f t="shared" si="16"/>
        <v>140.88941701365835</v>
      </c>
      <c r="L154">
        <f t="shared" si="17"/>
        <v>158.43054082714741</v>
      </c>
      <c r="M154" s="2">
        <v>149.4</v>
      </c>
      <c r="N154" s="2"/>
      <c r="O154" s="2">
        <f t="shared" si="11"/>
        <v>110.91447937686428</v>
      </c>
    </row>
    <row r="155" spans="1:15">
      <c r="A155" s="10" t="s">
        <v>326</v>
      </c>
      <c r="B155">
        <v>4507.3999999999996</v>
      </c>
      <c r="C155" s="12">
        <f t="shared" si="13"/>
        <v>29690.398264881122</v>
      </c>
      <c r="D155" s="5">
        <f t="shared" si="19"/>
        <v>110834.25672280123</v>
      </c>
      <c r="E155" s="40">
        <v>5330.4</v>
      </c>
      <c r="F155" s="29">
        <v>119.6</v>
      </c>
      <c r="H155" s="26">
        <v>3.5060000000000001E-2</v>
      </c>
      <c r="I155" s="3">
        <f t="shared" si="14"/>
        <v>1.8720842453303764E-4</v>
      </c>
      <c r="J155" s="39">
        <f t="shared" si="15"/>
        <v>1.8720842453303765</v>
      </c>
      <c r="K155" s="2">
        <f t="shared" si="16"/>
        <v>135.1753695371157</v>
      </c>
      <c r="L155">
        <f t="shared" si="17"/>
        <v>158.53658536585365</v>
      </c>
      <c r="M155" s="2">
        <v>149.5</v>
      </c>
      <c r="N155" s="2"/>
      <c r="O155" s="2">
        <f t="shared" si="11"/>
        <v>106.41612446540934</v>
      </c>
    </row>
    <row r="156" spans="1:15">
      <c r="A156" s="10" t="s">
        <v>325</v>
      </c>
      <c r="B156">
        <v>4795.8999999999996</v>
      </c>
      <c r="C156" s="12">
        <f t="shared" si="13"/>
        <v>31577.079091077587</v>
      </c>
      <c r="D156" s="5">
        <f t="shared" si="19"/>
        <v>117877.23624699263</v>
      </c>
      <c r="E156" s="40">
        <v>5761.9</v>
      </c>
      <c r="F156" s="29">
        <v>127.2</v>
      </c>
      <c r="H156" s="26">
        <v>3.644E-2</v>
      </c>
      <c r="I156" s="3">
        <f t="shared" si="14"/>
        <v>1.831962253388779E-4</v>
      </c>
      <c r="J156" s="39">
        <f t="shared" si="15"/>
        <v>1.8319622533887789</v>
      </c>
      <c r="K156" s="2">
        <f t="shared" si="16"/>
        <v>132.27832839123849</v>
      </c>
      <c r="L156">
        <f t="shared" si="17"/>
        <v>158.74867444326617</v>
      </c>
      <c r="M156" s="2">
        <v>149.69999999999999</v>
      </c>
      <c r="N156" s="2"/>
      <c r="O156" s="2">
        <f t="shared" si="11"/>
        <v>104.13544350839199</v>
      </c>
    </row>
    <row r="157" spans="1:15">
      <c r="A157" s="10" t="s">
        <v>324</v>
      </c>
      <c r="B157">
        <v>5196.3</v>
      </c>
      <c r="C157" s="12">
        <f t="shared" si="13"/>
        <v>33786.481637544486</v>
      </c>
      <c r="D157" s="5">
        <f t="shared" si="19"/>
        <v>126124.93595295359</v>
      </c>
      <c r="E157" s="40">
        <v>6127</v>
      </c>
      <c r="F157" s="29">
        <v>136.1</v>
      </c>
      <c r="H157" s="26">
        <v>3.7589999999999998E-2</v>
      </c>
      <c r="I157" s="3">
        <f t="shared" si="14"/>
        <v>1.7661983086428491E-4</v>
      </c>
      <c r="J157" s="39">
        <f t="shared" si="15"/>
        <v>1.766198308642849</v>
      </c>
      <c r="K157" s="2">
        <f t="shared" si="16"/>
        <v>127.52978913323049</v>
      </c>
      <c r="L157">
        <f t="shared" si="17"/>
        <v>158.74867444326617</v>
      </c>
      <c r="M157" s="2">
        <v>149.69999999999999</v>
      </c>
      <c r="N157" s="2"/>
      <c r="O157" s="2">
        <f t="shared" ref="O157:O220" si="20">K157/$K$93*100</f>
        <v>100.39718004782631</v>
      </c>
    </row>
    <row r="158" spans="1:15">
      <c r="A158" s="10" t="s">
        <v>323</v>
      </c>
      <c r="B158">
        <v>5630.3</v>
      </c>
      <c r="C158" s="12">
        <f t="shared" si="13"/>
        <v>36169.657418003175</v>
      </c>
      <c r="D158" s="5">
        <f t="shared" si="19"/>
        <v>135021.33114140586</v>
      </c>
      <c r="F158" s="29">
        <v>145.69999999999999</v>
      </c>
      <c r="H158" s="26">
        <v>4.036E-2</v>
      </c>
      <c r="I158" s="3">
        <f t="shared" si="14"/>
        <v>1.7785007393576982E-4</v>
      </c>
      <c r="J158" s="39">
        <f t="shared" si="15"/>
        <v>1.7785007393576981</v>
      </c>
      <c r="K158" s="2">
        <f t="shared" si="16"/>
        <v>128.41809617509173</v>
      </c>
      <c r="L158">
        <f t="shared" si="17"/>
        <v>159.38494167550371</v>
      </c>
      <c r="M158" s="2">
        <v>150.30000000000001</v>
      </c>
      <c r="N158" s="2"/>
      <c r="O158" s="2">
        <f t="shared" si="20"/>
        <v>101.09649526371149</v>
      </c>
    </row>
    <row r="159" spans="1:15">
      <c r="A159" s="10" t="s">
        <v>322</v>
      </c>
      <c r="B159">
        <v>6026.3</v>
      </c>
      <c r="C159" s="12">
        <f t="shared" si="13"/>
        <v>37932.214505634081</v>
      </c>
      <c r="D159" s="5">
        <f t="shared" si="19"/>
        <v>141600.95674953205</v>
      </c>
      <c r="F159" s="29">
        <v>152.80000000000001</v>
      </c>
      <c r="H159" s="26">
        <v>4.1230000000000003E-2</v>
      </c>
      <c r="I159" s="3">
        <f t="shared" si="14"/>
        <v>1.7393327885684655E-4</v>
      </c>
      <c r="J159" s="39">
        <f t="shared" si="15"/>
        <v>1.7393327885684655</v>
      </c>
      <c r="K159" s="2">
        <f t="shared" si="16"/>
        <v>125.58994234859998</v>
      </c>
      <c r="L159">
        <f t="shared" si="17"/>
        <v>160.02120890774125</v>
      </c>
      <c r="M159" s="2">
        <v>150.9</v>
      </c>
      <c r="N159" s="2"/>
      <c r="O159" s="2">
        <f t="shared" si="20"/>
        <v>98.870045499691173</v>
      </c>
    </row>
    <row r="160" spans="1:15">
      <c r="A160" s="10" t="s">
        <v>321</v>
      </c>
      <c r="B160">
        <v>6395.4</v>
      </c>
      <c r="C160" s="12">
        <f t="shared" si="13"/>
        <v>39645.122097838757</v>
      </c>
      <c r="D160" s="5">
        <f t="shared" si="19"/>
        <v>147995.24079123209</v>
      </c>
      <c r="F160" s="29">
        <v>159.69999999999999</v>
      </c>
      <c r="H160" s="26">
        <v>4.199E-2</v>
      </c>
      <c r="I160" s="3">
        <f t="shared" si="14"/>
        <v>1.7004751798468918E-4</v>
      </c>
      <c r="J160" s="39">
        <f t="shared" si="15"/>
        <v>1.7004751798468918</v>
      </c>
      <c r="K160" s="2">
        <f t="shared" si="16"/>
        <v>122.78419702417392</v>
      </c>
      <c r="L160">
        <f t="shared" si="17"/>
        <v>160.55143160127255</v>
      </c>
      <c r="M160" s="2">
        <v>151.4</v>
      </c>
      <c r="N160" s="2"/>
      <c r="O160" s="2">
        <f t="shared" si="20"/>
        <v>96.661236715333587</v>
      </c>
    </row>
    <row r="161" spans="1:15">
      <c r="A161" s="10" t="s">
        <v>320</v>
      </c>
      <c r="B161">
        <v>6647.6</v>
      </c>
      <c r="C161" s="12">
        <f t="shared" si="13"/>
        <v>41953.823635158114</v>
      </c>
      <c r="D161" s="5">
        <f t="shared" si="19"/>
        <v>156613.62363004524</v>
      </c>
      <c r="F161" s="29">
        <v>169</v>
      </c>
      <c r="H161" s="26">
        <v>4.2540000000000001E-2</v>
      </c>
      <c r="I161" s="3">
        <f t="shared" si="14"/>
        <v>1.6333227772732733E-4</v>
      </c>
      <c r="J161" s="39">
        <f t="shared" si="15"/>
        <v>1.6333227772732732</v>
      </c>
      <c r="K161" s="2">
        <f t="shared" si="16"/>
        <v>117.93540303649088</v>
      </c>
      <c r="L161">
        <f t="shared" si="17"/>
        <v>161.08165429480383</v>
      </c>
      <c r="M161" s="2">
        <v>151.9</v>
      </c>
      <c r="N161" s="2"/>
      <c r="O161" s="2">
        <f t="shared" si="20"/>
        <v>92.844048227021531</v>
      </c>
    </row>
    <row r="162" spans="1:15">
      <c r="A162" s="10" t="s">
        <v>319</v>
      </c>
      <c r="B162">
        <v>6759</v>
      </c>
      <c r="C162" s="12">
        <f t="shared" si="13"/>
        <v>43344.009507092349</v>
      </c>
      <c r="D162" s="5">
        <f t="shared" si="19"/>
        <v>161803.18748997574</v>
      </c>
      <c r="F162" s="29">
        <v>174.6</v>
      </c>
      <c r="H162" s="26">
        <v>4.3299999999999998E-2</v>
      </c>
      <c r="I162" s="3">
        <f t="shared" si="14"/>
        <v>1.6123591001426405E-4</v>
      </c>
      <c r="J162" s="39">
        <f t="shared" si="15"/>
        <v>1.6123591001426405</v>
      </c>
      <c r="K162" s="2">
        <f t="shared" si="16"/>
        <v>116.42170363430935</v>
      </c>
      <c r="L162">
        <f t="shared" si="17"/>
        <v>161.39978791092258</v>
      </c>
      <c r="M162" s="2">
        <v>152.19999999999999</v>
      </c>
      <c r="N162" s="2"/>
      <c r="O162" s="2">
        <f t="shared" si="20"/>
        <v>91.65239604558225</v>
      </c>
    </row>
    <row r="163" spans="1:15">
      <c r="A163" s="10" t="s">
        <v>318</v>
      </c>
      <c r="B163">
        <v>6845.4</v>
      </c>
      <c r="C163" s="12">
        <f t="shared" si="13"/>
        <v>44461.123154182351</v>
      </c>
      <c r="D163" s="5">
        <f t="shared" si="19"/>
        <v>165973.37273456273</v>
      </c>
      <c r="F163" s="29">
        <v>179.1</v>
      </c>
      <c r="H163" s="26">
        <v>4.342E-2</v>
      </c>
      <c r="I163" s="3">
        <f t="shared" si="14"/>
        <v>1.5793105649522065E-4</v>
      </c>
      <c r="J163" s="39">
        <f t="shared" si="15"/>
        <v>1.5793105649522066</v>
      </c>
      <c r="K163" s="2">
        <f t="shared" si="16"/>
        <v>114.03540720124529</v>
      </c>
      <c r="L163">
        <f t="shared" si="17"/>
        <v>161.71792152704137</v>
      </c>
      <c r="M163" s="2">
        <v>152.5</v>
      </c>
      <c r="N163" s="2"/>
      <c r="O163" s="2">
        <f t="shared" si="20"/>
        <v>89.77379627476688</v>
      </c>
    </row>
    <row r="164" spans="1:15">
      <c r="A164" s="10" t="s">
        <v>317</v>
      </c>
      <c r="B164">
        <v>7009.1</v>
      </c>
      <c r="C164" s="12">
        <f t="shared" si="13"/>
        <v>45826.48427840347</v>
      </c>
      <c r="D164" s="5">
        <f t="shared" si="19"/>
        <v>171070.26581128017</v>
      </c>
      <c r="F164" s="29">
        <v>184.6</v>
      </c>
      <c r="H164" s="26">
        <v>4.4699999999999997E-2</v>
      </c>
      <c r="I164" s="3">
        <f t="shared" si="14"/>
        <v>1.5774265048007277E-4</v>
      </c>
      <c r="J164" s="39">
        <f t="shared" si="15"/>
        <v>1.5774265048007277</v>
      </c>
      <c r="K164" s="2">
        <f t="shared" si="16"/>
        <v>113.8993671016389</v>
      </c>
      <c r="L164">
        <f t="shared" si="17"/>
        <v>161.71792152704137</v>
      </c>
      <c r="M164" s="2">
        <v>152.5</v>
      </c>
      <c r="N164" s="2"/>
      <c r="O164" s="2">
        <f t="shared" si="20"/>
        <v>89.666699395937741</v>
      </c>
    </row>
    <row r="165" spans="1:15">
      <c r="A165" s="10" t="s">
        <v>316</v>
      </c>
      <c r="B165">
        <v>7214.9</v>
      </c>
      <c r="C165" s="12">
        <f t="shared" si="13"/>
        <v>47812.464095452386</v>
      </c>
      <c r="D165" s="5">
        <f t="shared" si="19"/>
        <v>178483.92846832375</v>
      </c>
      <c r="F165" s="29">
        <v>192.6</v>
      </c>
      <c r="H165" s="26">
        <v>4.6879999999999998E-2</v>
      </c>
      <c r="I165" s="3">
        <f t="shared" si="14"/>
        <v>1.5897991824706805E-4</v>
      </c>
      <c r="J165" s="39">
        <f t="shared" si="15"/>
        <v>1.5897991824706805</v>
      </c>
      <c r="K165" s="2">
        <f t="shared" si="16"/>
        <v>114.79274638217676</v>
      </c>
      <c r="L165">
        <f t="shared" si="17"/>
        <v>162.1420996818664</v>
      </c>
      <c r="M165" s="2">
        <v>152.9</v>
      </c>
      <c r="N165" s="2"/>
      <c r="O165" s="2">
        <f t="shared" si="20"/>
        <v>90.370007706009943</v>
      </c>
    </row>
    <row r="166" spans="1:15">
      <c r="A166" s="10" t="s">
        <v>315</v>
      </c>
      <c r="B166">
        <v>7558.8</v>
      </c>
      <c r="C166" s="12">
        <f t="shared" si="13"/>
        <v>51486.526756992862</v>
      </c>
      <c r="D166" s="5">
        <f t="shared" si="19"/>
        <v>192199.20438385438</v>
      </c>
      <c r="F166" s="29">
        <v>207.4</v>
      </c>
      <c r="H166" s="26">
        <v>4.8039999999999999E-2</v>
      </c>
      <c r="I166" s="3">
        <f t="shared" si="14"/>
        <v>1.5158508641438303E-4</v>
      </c>
      <c r="J166" s="39">
        <f t="shared" si="15"/>
        <v>1.5158508641438304</v>
      </c>
      <c r="K166" s="2">
        <f t="shared" si="16"/>
        <v>109.4532477557588</v>
      </c>
      <c r="L166">
        <f t="shared" si="17"/>
        <v>162.46023329798516</v>
      </c>
      <c r="M166" s="2">
        <v>153.19999999999999</v>
      </c>
      <c r="N166" s="2"/>
      <c r="O166" s="2">
        <f t="shared" si="20"/>
        <v>86.166514478231051</v>
      </c>
    </row>
    <row r="167" spans="1:15">
      <c r="A167" s="10" t="s">
        <v>314</v>
      </c>
      <c r="B167">
        <v>7890.2</v>
      </c>
      <c r="C167" s="12">
        <f t="shared" si="13"/>
        <v>54738.568707410443</v>
      </c>
      <c r="D167" s="5">
        <f t="shared" si="19"/>
        <v>204339.0769847632</v>
      </c>
      <c r="F167" s="29">
        <v>220.5</v>
      </c>
      <c r="H167" s="26">
        <v>5.0279999999999998E-2</v>
      </c>
      <c r="I167" s="3">
        <f t="shared" si="14"/>
        <v>1.4971454900580906E-4</v>
      </c>
      <c r="J167" s="39">
        <f t="shared" si="15"/>
        <v>1.4971454900580905</v>
      </c>
      <c r="K167" s="2">
        <f t="shared" si="16"/>
        <v>108.10261096648136</v>
      </c>
      <c r="L167">
        <f t="shared" si="17"/>
        <v>162.99045599151643</v>
      </c>
      <c r="M167" s="2">
        <v>153.69999999999999</v>
      </c>
      <c r="N167" s="2"/>
      <c r="O167" s="2">
        <f t="shared" si="20"/>
        <v>85.103232512237653</v>
      </c>
    </row>
    <row r="168" spans="1:15">
      <c r="A168" s="10" t="s">
        <v>313</v>
      </c>
      <c r="B168">
        <v>8232.1</v>
      </c>
      <c r="C168" s="12">
        <f t="shared" si="13"/>
        <v>57320.342469574018</v>
      </c>
      <c r="D168" s="5">
        <f t="shared" si="19"/>
        <v>213976.83843891983</v>
      </c>
      <c r="F168" s="29">
        <v>230.9</v>
      </c>
      <c r="H168" s="26">
        <v>5.2679999999999998E-2</v>
      </c>
      <c r="I168" s="3">
        <f t="shared" si="14"/>
        <v>1.4969817739467895E-4</v>
      </c>
      <c r="J168" s="39">
        <f t="shared" si="15"/>
        <v>1.4969817739467894</v>
      </c>
      <c r="K168" s="2">
        <f t="shared" si="16"/>
        <v>108.09078971116153</v>
      </c>
      <c r="L168">
        <f t="shared" si="17"/>
        <v>162.88441145281018</v>
      </c>
      <c r="M168" s="2">
        <v>153.6</v>
      </c>
      <c r="N168" s="2"/>
      <c r="O168" s="2">
        <f t="shared" si="20"/>
        <v>85.093926288908946</v>
      </c>
    </row>
    <row r="169" spans="1:15">
      <c r="A169" s="10" t="s">
        <v>312</v>
      </c>
      <c r="B169">
        <v>8567.1</v>
      </c>
      <c r="C169" s="12">
        <f t="shared" si="13"/>
        <v>59480.095520614712</v>
      </c>
      <c r="D169" s="5">
        <f t="shared" si="19"/>
        <v>222039.19657845472</v>
      </c>
      <c r="F169" s="29">
        <v>239.6</v>
      </c>
      <c r="H169" s="26">
        <v>5.704E-2</v>
      </c>
      <c r="I169" s="3">
        <f t="shared" si="14"/>
        <v>1.5610059075245634E-4</v>
      </c>
      <c r="J169" s="39">
        <f t="shared" si="15"/>
        <v>1.5610059075245635</v>
      </c>
      <c r="K169" s="2">
        <f t="shared" si="16"/>
        <v>112.71370448503271</v>
      </c>
      <c r="L169">
        <f t="shared" si="17"/>
        <v>162.77836691410391</v>
      </c>
      <c r="M169" s="2">
        <v>153.5</v>
      </c>
      <c r="N169" s="2"/>
      <c r="O169" s="2">
        <f t="shared" si="20"/>
        <v>88.733292511127246</v>
      </c>
    </row>
    <row r="170" spans="1:15">
      <c r="A170" s="10" t="s">
        <v>311</v>
      </c>
      <c r="B170">
        <v>9262.1</v>
      </c>
      <c r="C170" s="12">
        <f t="shared" si="13"/>
        <v>64420.22031552386</v>
      </c>
      <c r="D170" s="5">
        <f t="shared" si="19"/>
        <v>240480.6824378506</v>
      </c>
      <c r="F170" s="29">
        <v>259.5</v>
      </c>
      <c r="H170" s="26">
        <v>6.0780000000000001E-2</v>
      </c>
      <c r="I170" s="3">
        <f t="shared" si="14"/>
        <v>1.544806518180162E-4</v>
      </c>
      <c r="J170" s="39">
        <f t="shared" si="15"/>
        <v>1.544806518180162</v>
      </c>
      <c r="K170" s="2">
        <f t="shared" si="16"/>
        <v>111.54401436752485</v>
      </c>
      <c r="L170">
        <f t="shared" si="17"/>
        <v>163.73276776246024</v>
      </c>
      <c r="M170" s="2">
        <v>154.4</v>
      </c>
      <c r="N170" s="2"/>
      <c r="O170" s="2">
        <f t="shared" si="20"/>
        <v>87.812459895267452</v>
      </c>
    </row>
    <row r="171" spans="1:15">
      <c r="A171" s="10" t="s">
        <v>310</v>
      </c>
      <c r="B171">
        <v>9776.4</v>
      </c>
      <c r="C171" s="12">
        <f t="shared" si="13"/>
        <v>67324.715797957891</v>
      </c>
      <c r="D171" s="5">
        <f t="shared" si="19"/>
        <v>251323.1640737768</v>
      </c>
      <c r="F171" s="29">
        <v>271.2</v>
      </c>
      <c r="H171" s="26">
        <v>6.4409999999999995E-2</v>
      </c>
      <c r="I171" s="3">
        <f t="shared" si="14"/>
        <v>1.5715148723422217E-4</v>
      </c>
      <c r="J171" s="39">
        <f t="shared" si="15"/>
        <v>1.5715148723422216</v>
      </c>
      <c r="K171" s="2">
        <f t="shared" si="16"/>
        <v>113.4725128592941</v>
      </c>
      <c r="L171">
        <f t="shared" si="17"/>
        <v>164.26299045599154</v>
      </c>
      <c r="M171" s="2">
        <v>154.9</v>
      </c>
      <c r="N171" s="2"/>
      <c r="O171" s="2">
        <f t="shared" si="20"/>
        <v>89.330660557371971</v>
      </c>
    </row>
    <row r="172" spans="1:15">
      <c r="A172" s="10" t="s">
        <v>309</v>
      </c>
      <c r="B172">
        <v>10426.5</v>
      </c>
      <c r="C172" s="12">
        <f t="shared" si="13"/>
        <v>71098.077450350815</v>
      </c>
      <c r="D172" s="5">
        <f t="shared" si="19"/>
        <v>265409.12312215957</v>
      </c>
      <c r="F172" s="29">
        <v>286.39999999999998</v>
      </c>
      <c r="H172" s="26">
        <v>6.8650000000000003E-2</v>
      </c>
      <c r="I172" s="3">
        <f t="shared" si="14"/>
        <v>1.5942616680987857E-4</v>
      </c>
      <c r="J172" s="39">
        <f t="shared" si="15"/>
        <v>1.5942616680987858</v>
      </c>
      <c r="K172" s="2">
        <f t="shared" si="16"/>
        <v>115.11496379591645</v>
      </c>
      <c r="L172">
        <f t="shared" si="17"/>
        <v>165.11134676564157</v>
      </c>
      <c r="M172" s="2">
        <v>155.69999999999999</v>
      </c>
      <c r="N172" s="2"/>
      <c r="O172" s="2">
        <f t="shared" si="20"/>
        <v>90.623671731659471</v>
      </c>
    </row>
    <row r="173" spans="1:15">
      <c r="A173" s="10" t="s">
        <v>308</v>
      </c>
      <c r="B173">
        <v>11349.7</v>
      </c>
      <c r="C173" s="12">
        <f t="shared" si="13"/>
        <v>75864.429011268192</v>
      </c>
      <c r="D173" s="5">
        <f t="shared" si="19"/>
        <v>283201.91349906416</v>
      </c>
      <c r="F173" s="29">
        <v>305.60000000000002</v>
      </c>
      <c r="H173" s="26">
        <v>7.2940000000000005E-2</v>
      </c>
      <c r="I173" s="3">
        <f t="shared" si="14"/>
        <v>1.5935835967617476E-4</v>
      </c>
      <c r="J173" s="39">
        <f t="shared" si="15"/>
        <v>1.5935835967617475</v>
      </c>
      <c r="K173" s="2">
        <f t="shared" si="16"/>
        <v>115.066003102088</v>
      </c>
      <c r="L173">
        <f t="shared" si="17"/>
        <v>165.74761399787911</v>
      </c>
      <c r="M173" s="2">
        <v>156.30000000000001</v>
      </c>
      <c r="N173" s="2"/>
      <c r="O173" s="2">
        <f t="shared" si="20"/>
        <v>90.585127673624328</v>
      </c>
    </row>
    <row r="174" spans="1:15">
      <c r="A174" s="10" t="s">
        <v>307</v>
      </c>
      <c r="B174">
        <v>11805.6</v>
      </c>
      <c r="C174" s="12">
        <f t="shared" si="13"/>
        <v>79290.244195677529</v>
      </c>
      <c r="D174" s="5">
        <f t="shared" si="19"/>
        <v>295990.48158246424</v>
      </c>
      <c r="F174" s="29">
        <v>319.39999999999998</v>
      </c>
      <c r="H174" s="26">
        <v>7.7149999999999996E-2</v>
      </c>
      <c r="I174" s="3">
        <f t="shared" si="14"/>
        <v>1.6158321314790924E-4</v>
      </c>
      <c r="J174" s="39">
        <f t="shared" si="15"/>
        <v>1.6158321314790924</v>
      </c>
      <c r="K174" s="2">
        <f t="shared" si="16"/>
        <v>116.67247669406339</v>
      </c>
      <c r="L174">
        <f t="shared" si="17"/>
        <v>166.06574761399787</v>
      </c>
      <c r="M174" s="2">
        <v>156.6</v>
      </c>
      <c r="N174" s="2"/>
      <c r="O174" s="2">
        <f t="shared" si="20"/>
        <v>91.849815865707313</v>
      </c>
    </row>
    <row r="175" spans="1:15">
      <c r="A175" s="10" t="s">
        <v>306</v>
      </c>
      <c r="B175">
        <v>12070.8</v>
      </c>
      <c r="C175" s="12">
        <f t="shared" si="13"/>
        <v>81301.048760439546</v>
      </c>
      <c r="D175" s="5">
        <f t="shared" si="19"/>
        <v>303496.81502272084</v>
      </c>
      <c r="F175" s="29">
        <v>327.5</v>
      </c>
      <c r="H175" s="26">
        <v>8.0119999999999997E-2</v>
      </c>
      <c r="I175" s="3">
        <f t="shared" si="14"/>
        <v>1.6375783818612912E-4</v>
      </c>
      <c r="J175" s="39">
        <f t="shared" si="15"/>
        <v>1.6375783818612912</v>
      </c>
      <c r="K175" s="2">
        <f t="shared" si="16"/>
        <v>118.24268243602862</v>
      </c>
      <c r="L175">
        <f t="shared" si="17"/>
        <v>166.17179215270411</v>
      </c>
      <c r="M175" s="2">
        <v>156.69999999999999</v>
      </c>
      <c r="N175" s="2"/>
      <c r="O175" s="2">
        <f t="shared" si="20"/>
        <v>93.085952376711205</v>
      </c>
    </row>
    <row r="176" spans="1:15">
      <c r="A176" s="10" t="s">
        <v>305</v>
      </c>
      <c r="B176">
        <v>12328.1</v>
      </c>
      <c r="C176" s="12">
        <f t="shared" si="13"/>
        <v>83038.78110035733</v>
      </c>
      <c r="D176" s="5">
        <f t="shared" si="19"/>
        <v>309983.76984763396</v>
      </c>
      <c r="F176" s="29">
        <v>334.5</v>
      </c>
      <c r="H176" s="26">
        <v>8.3159999999999998E-2</v>
      </c>
      <c r="I176" s="3">
        <f t="shared" si="14"/>
        <v>1.6673296553091786E-4</v>
      </c>
      <c r="J176" s="39">
        <f t="shared" si="15"/>
        <v>1.6673296553091785</v>
      </c>
      <c r="K176" s="2">
        <f t="shared" si="16"/>
        <v>120.39089739619899</v>
      </c>
      <c r="L176">
        <f t="shared" si="17"/>
        <v>166.4899257688229</v>
      </c>
      <c r="M176" s="2">
        <v>157</v>
      </c>
      <c r="N176" s="2"/>
      <c r="O176" s="2">
        <f t="shared" si="20"/>
        <v>94.777123714823787</v>
      </c>
    </row>
    <row r="177" spans="1:15">
      <c r="A177" s="10" t="s">
        <v>304</v>
      </c>
      <c r="B177">
        <v>12762.9</v>
      </c>
      <c r="C177" s="12">
        <f t="shared" si="13"/>
        <v>86985.915986742039</v>
      </c>
      <c r="D177" s="5">
        <f t="shared" si="19"/>
        <v>324718.424378508</v>
      </c>
      <c r="F177" s="29">
        <v>350.4</v>
      </c>
      <c r="H177" s="26">
        <v>8.5379999999999998E-2</v>
      </c>
      <c r="I177" s="3">
        <f t="shared" si="14"/>
        <v>1.6372848349906468E-4</v>
      </c>
      <c r="J177" s="39">
        <f t="shared" si="15"/>
        <v>1.6372848349906468</v>
      </c>
      <c r="K177" s="2">
        <f t="shared" si="16"/>
        <v>118.22148664485907</v>
      </c>
      <c r="L177">
        <f t="shared" si="17"/>
        <v>166.80805938494169</v>
      </c>
      <c r="M177" s="2">
        <v>157.30000000000001</v>
      </c>
      <c r="N177" s="2"/>
      <c r="O177" s="2">
        <f t="shared" si="20"/>
        <v>93.069266097554248</v>
      </c>
    </row>
    <row r="178" spans="1:15">
      <c r="A178" s="10" t="s">
        <v>303</v>
      </c>
      <c r="B178">
        <v>13474.6</v>
      </c>
      <c r="C178" s="12">
        <f t="shared" si="13"/>
        <v>92323.23674506096</v>
      </c>
      <c r="D178" s="5">
        <f t="shared" si="19"/>
        <v>344642.64276931254</v>
      </c>
      <c r="F178" s="29">
        <v>371.9</v>
      </c>
      <c r="H178" s="26">
        <v>8.9340000000000003E-2</v>
      </c>
      <c r="I178" s="3">
        <f t="shared" si="14"/>
        <v>1.6193108742681249E-4</v>
      </c>
      <c r="J178" s="39">
        <f t="shared" si="15"/>
        <v>1.6193108742681248</v>
      </c>
      <c r="K178" s="2">
        <f t="shared" si="16"/>
        <v>116.92366215390848</v>
      </c>
      <c r="L178">
        <f t="shared" si="17"/>
        <v>167.33828207847296</v>
      </c>
      <c r="M178" s="2">
        <v>157.80000000000001</v>
      </c>
      <c r="N178" s="2"/>
      <c r="O178" s="2">
        <f t="shared" si="20"/>
        <v>92.04756034571362</v>
      </c>
    </row>
    <row r="179" spans="1:15">
      <c r="A179" s="10" t="s">
        <v>302</v>
      </c>
      <c r="B179">
        <v>14211.9</v>
      </c>
      <c r="C179" s="12">
        <f t="shared" si="13"/>
        <v>98306.000943920793</v>
      </c>
      <c r="D179" s="5">
        <f t="shared" ref="D179:D210" si="21">D178*(1+(F179-F178)/F178)</f>
        <v>366976.30152365629</v>
      </c>
      <c r="F179" s="29">
        <v>396</v>
      </c>
      <c r="H179" s="26">
        <v>9.4240000000000004E-2</v>
      </c>
      <c r="I179" s="3">
        <f t="shared" si="14"/>
        <v>1.6092535285550113E-4</v>
      </c>
      <c r="J179" s="39">
        <f t="shared" si="15"/>
        <v>1.6092535285550114</v>
      </c>
      <c r="K179" s="2">
        <f t="shared" si="16"/>
        <v>116.19746330536643</v>
      </c>
      <c r="L179">
        <f t="shared" si="17"/>
        <v>167.86850477200426</v>
      </c>
      <c r="M179" s="2">
        <v>158.30000000000001</v>
      </c>
      <c r="N179" s="2"/>
      <c r="O179" s="2">
        <f t="shared" si="20"/>
        <v>91.475863983294062</v>
      </c>
    </row>
    <row r="180" spans="1:15">
      <c r="A180" s="10" t="s">
        <v>301</v>
      </c>
      <c r="B180">
        <v>14997.8</v>
      </c>
      <c r="C180" s="12">
        <f t="shared" si="13"/>
        <v>103395.0742251086</v>
      </c>
      <c r="D180" s="5">
        <f t="shared" si="21"/>
        <v>385973.81208233041</v>
      </c>
      <c r="F180" s="29">
        <v>416.5</v>
      </c>
      <c r="H180" s="26">
        <v>9.9019999999999997E-2</v>
      </c>
      <c r="I180" s="3">
        <f t="shared" si="14"/>
        <v>1.6106996448335344E-4</v>
      </c>
      <c r="J180" s="39">
        <f t="shared" si="15"/>
        <v>1.6106996448335344</v>
      </c>
      <c r="K180" s="2">
        <f t="shared" si="16"/>
        <v>116.30188131050193</v>
      </c>
      <c r="L180">
        <f t="shared" si="17"/>
        <v>168.18663838812299</v>
      </c>
      <c r="M180" s="2">
        <v>158.6</v>
      </c>
      <c r="N180" s="2"/>
      <c r="O180" s="2">
        <f t="shared" si="20"/>
        <v>91.558066528543094</v>
      </c>
    </row>
    <row r="181" spans="1:15">
      <c r="A181" s="10" t="s">
        <v>300</v>
      </c>
      <c r="B181">
        <v>15582.3</v>
      </c>
      <c r="C181" s="12">
        <f t="shared" si="13"/>
        <v>106920.1884003704</v>
      </c>
      <c r="D181" s="5">
        <f t="shared" si="21"/>
        <v>399133.06329858274</v>
      </c>
      <c r="F181" s="29">
        <v>430.7</v>
      </c>
      <c r="H181" s="26">
        <v>0.10528</v>
      </c>
      <c r="I181" s="3">
        <f t="shared" si="14"/>
        <v>1.6560660390157192E-4</v>
      </c>
      <c r="J181" s="39">
        <f t="shared" si="15"/>
        <v>1.6560660390157191</v>
      </c>
      <c r="K181" s="2">
        <f t="shared" si="16"/>
        <v>119.57759879674201</v>
      </c>
      <c r="L181">
        <f t="shared" si="17"/>
        <v>168.18663838812299</v>
      </c>
      <c r="M181" s="2">
        <v>158.6</v>
      </c>
      <c r="N181" s="2"/>
      <c r="O181" s="2">
        <f t="shared" si="20"/>
        <v>94.136858515004278</v>
      </c>
    </row>
    <row r="182" spans="1:15">
      <c r="A182" s="10" t="s">
        <v>299</v>
      </c>
      <c r="B182">
        <v>16423.400000000001</v>
      </c>
      <c r="C182" s="12">
        <f t="shared" si="13"/>
        <v>113200.84957178758</v>
      </c>
      <c r="D182" s="5">
        <f t="shared" si="21"/>
        <v>422578.77145148307</v>
      </c>
      <c r="F182" s="29">
        <v>456</v>
      </c>
      <c r="H182" s="26">
        <v>0.11264</v>
      </c>
      <c r="I182" s="3">
        <f t="shared" si="14"/>
        <v>1.6788095941087236E-4</v>
      </c>
      <c r="J182" s="39">
        <f t="shared" si="15"/>
        <v>1.6788095941087235</v>
      </c>
      <c r="K182" s="2">
        <f t="shared" si="16"/>
        <v>121.21981573860943</v>
      </c>
      <c r="L182">
        <f t="shared" si="17"/>
        <v>168.71686108165429</v>
      </c>
      <c r="M182" s="2">
        <v>159.1</v>
      </c>
      <c r="N182" s="2"/>
      <c r="O182" s="2">
        <f t="shared" si="20"/>
        <v>95.429685478107061</v>
      </c>
    </row>
    <row r="183" spans="1:15">
      <c r="A183" s="10" t="s">
        <v>298</v>
      </c>
      <c r="B183">
        <v>17425.5</v>
      </c>
      <c r="C183" s="12">
        <f t="shared" si="13"/>
        <v>119605.63448177031</v>
      </c>
      <c r="D183" s="5">
        <f t="shared" si="21"/>
        <v>446487.83352044859</v>
      </c>
      <c r="F183" s="29">
        <v>481.8</v>
      </c>
      <c r="H183" s="26">
        <v>0.11964</v>
      </c>
      <c r="I183" s="3">
        <f t="shared" si="14"/>
        <v>1.6929571245198665E-4</v>
      </c>
      <c r="J183" s="39">
        <f t="shared" si="15"/>
        <v>1.6929571245198665</v>
      </c>
      <c r="K183" s="2">
        <f t="shared" si="16"/>
        <v>122.24134970863989</v>
      </c>
      <c r="L183">
        <f t="shared" si="17"/>
        <v>169.24708377518559</v>
      </c>
      <c r="M183" s="2">
        <v>159.6</v>
      </c>
      <c r="N183" s="2"/>
      <c r="O183" s="2">
        <f t="shared" si="20"/>
        <v>96.23388291786739</v>
      </c>
    </row>
    <row r="184" spans="1:15">
      <c r="A184" s="10" t="s">
        <v>297</v>
      </c>
      <c r="B184">
        <v>18363.900000000001</v>
      </c>
      <c r="C184" s="12">
        <f t="shared" si="13"/>
        <v>126060.06888717927</v>
      </c>
      <c r="D184" s="5">
        <f t="shared" si="21"/>
        <v>470582.23715584021</v>
      </c>
      <c r="F184" s="29">
        <v>507.8</v>
      </c>
      <c r="H184" s="26">
        <v>0.12531999999999999</v>
      </c>
      <c r="I184" s="3">
        <f t="shared" si="14"/>
        <v>1.6867516203008728E-4</v>
      </c>
      <c r="J184" s="39">
        <f t="shared" si="15"/>
        <v>1.6867516203008728</v>
      </c>
      <c r="K184" s="2">
        <f t="shared" si="16"/>
        <v>121.79327621618947</v>
      </c>
      <c r="L184">
        <f t="shared" si="17"/>
        <v>169.67126193001062</v>
      </c>
      <c r="M184" s="2">
        <v>160</v>
      </c>
      <c r="N184" s="2"/>
      <c r="O184" s="2">
        <f t="shared" si="20"/>
        <v>95.881139332216151</v>
      </c>
    </row>
    <row r="185" spans="1:15">
      <c r="A185" s="10" t="s">
        <v>296</v>
      </c>
      <c r="B185">
        <v>19329.400000000001</v>
      </c>
      <c r="C185" s="12">
        <f t="shared" si="13"/>
        <v>134401.18411878467</v>
      </c>
      <c r="D185" s="5">
        <f t="shared" si="21"/>
        <v>501719.62031542312</v>
      </c>
      <c r="F185" s="29">
        <v>541.4</v>
      </c>
      <c r="H185" s="26">
        <v>0.13139000000000001</v>
      </c>
      <c r="I185" s="3">
        <f t="shared" si="14"/>
        <v>1.6607720858424801E-4</v>
      </c>
      <c r="J185" s="39">
        <f t="shared" si="15"/>
        <v>1.6607720858424802</v>
      </c>
      <c r="K185" s="2">
        <f t="shared" si="16"/>
        <v>119.91740274544418</v>
      </c>
      <c r="L185">
        <f t="shared" si="17"/>
        <v>169.8833510074231</v>
      </c>
      <c r="M185" s="2">
        <v>160.19999999999999</v>
      </c>
      <c r="N185" s="2"/>
      <c r="O185" s="2">
        <f t="shared" si="20"/>
        <v>94.404367451157015</v>
      </c>
    </row>
    <row r="186" spans="1:15">
      <c r="A186" s="10" t="s">
        <v>295</v>
      </c>
      <c r="B186">
        <v>20311.599999999999</v>
      </c>
      <c r="C186" s="12">
        <f t="shared" si="13"/>
        <v>140706.67003791494</v>
      </c>
      <c r="D186" s="5">
        <f t="shared" si="21"/>
        <v>525257.99925153644</v>
      </c>
      <c r="F186" s="29">
        <v>566.79999999999995</v>
      </c>
      <c r="H186" s="26">
        <v>0.13775999999999999</v>
      </c>
      <c r="I186" s="3">
        <f t="shared" si="14"/>
        <v>1.6622184103161664E-4</v>
      </c>
      <c r="J186" s="39">
        <f t="shared" si="15"/>
        <v>1.6622184103161664</v>
      </c>
      <c r="K186" s="2">
        <f t="shared" si="16"/>
        <v>120.02183578348122</v>
      </c>
      <c r="L186">
        <f t="shared" si="17"/>
        <v>169.77730646871686</v>
      </c>
      <c r="M186" s="2">
        <v>160.1</v>
      </c>
      <c r="N186" s="2"/>
      <c r="O186" s="2">
        <f t="shared" si="20"/>
        <v>94.486581830981578</v>
      </c>
    </row>
    <row r="187" spans="1:15">
      <c r="A187" s="10" t="s">
        <v>294</v>
      </c>
      <c r="B187">
        <v>20969.900000000001</v>
      </c>
      <c r="C187" s="12">
        <f t="shared" si="13"/>
        <v>144753.10391515208</v>
      </c>
      <c r="D187" s="5">
        <f t="shared" si="21"/>
        <v>540363.33691526274</v>
      </c>
      <c r="F187" s="29">
        <v>583.1</v>
      </c>
      <c r="H187" s="26">
        <v>0.14479</v>
      </c>
      <c r="I187" s="3">
        <f t="shared" si="14"/>
        <v>1.7003272410345686E-4</v>
      </c>
      <c r="J187" s="39">
        <f t="shared" si="15"/>
        <v>1.7003272410345687</v>
      </c>
      <c r="K187" s="2">
        <f t="shared" si="16"/>
        <v>122.77351498159246</v>
      </c>
      <c r="L187">
        <f t="shared" si="17"/>
        <v>169.9893955461294</v>
      </c>
      <c r="M187" s="2">
        <v>160.30000000000001</v>
      </c>
      <c r="N187" s="2"/>
      <c r="O187" s="2">
        <f t="shared" si="20"/>
        <v>96.652827331458511</v>
      </c>
    </row>
    <row r="188" spans="1:15">
      <c r="A188" s="10" t="s">
        <v>293</v>
      </c>
      <c r="B188">
        <v>22166.3</v>
      </c>
      <c r="C188" s="12">
        <f t="shared" si="13"/>
        <v>153814.13683043772</v>
      </c>
      <c r="D188" s="5">
        <f t="shared" si="21"/>
        <v>574188.17278802407</v>
      </c>
      <c r="F188" s="29">
        <v>619.6</v>
      </c>
      <c r="H188" s="26">
        <v>0.15395</v>
      </c>
      <c r="I188" s="3">
        <f t="shared" si="14"/>
        <v>1.7035182264605182E-4</v>
      </c>
      <c r="J188" s="39">
        <f t="shared" si="15"/>
        <v>1.7035182264605182</v>
      </c>
      <c r="K188" s="2">
        <f t="shared" si="16"/>
        <v>123.00392268638258</v>
      </c>
      <c r="L188">
        <f t="shared" si="17"/>
        <v>170.20148462354189</v>
      </c>
      <c r="M188" s="2">
        <v>160.5</v>
      </c>
      <c r="N188" s="2"/>
      <c r="O188" s="2">
        <f t="shared" si="20"/>
        <v>96.834214629120027</v>
      </c>
    </row>
    <row r="189" spans="1:15">
      <c r="A189" s="10" t="s">
        <v>292</v>
      </c>
      <c r="B189">
        <v>23523.9</v>
      </c>
      <c r="C189" s="12">
        <f t="shared" si="13"/>
        <v>163346.83995227248</v>
      </c>
      <c r="D189" s="5">
        <f t="shared" si="21"/>
        <v>609773.75354183314</v>
      </c>
      <c r="F189" s="29">
        <v>658</v>
      </c>
      <c r="H189" s="26">
        <v>0.16419</v>
      </c>
      <c r="I189" s="3">
        <f t="shared" si="14"/>
        <v>1.7139980257316502E-4</v>
      </c>
      <c r="J189" s="39">
        <f t="shared" si="15"/>
        <v>1.7139980257316503</v>
      </c>
      <c r="K189" s="2">
        <f t="shared" si="16"/>
        <v>123.7606251385738</v>
      </c>
      <c r="L189">
        <f t="shared" si="17"/>
        <v>170.51961823966067</v>
      </c>
      <c r="M189" s="2">
        <v>160.80000000000001</v>
      </c>
      <c r="N189" s="2"/>
      <c r="O189" s="2">
        <f t="shared" si="20"/>
        <v>97.429924798889914</v>
      </c>
    </row>
    <row r="190" spans="1:15">
      <c r="A190" s="10" t="s">
        <v>291</v>
      </c>
      <c r="B190">
        <v>24959.9</v>
      </c>
      <c r="C190" s="12">
        <f t="shared" si="13"/>
        <v>175287.54360227898</v>
      </c>
      <c r="D190" s="5">
        <f t="shared" si="21"/>
        <v>654348.40026730753</v>
      </c>
      <c r="F190" s="29">
        <v>706.1</v>
      </c>
      <c r="H190" s="26">
        <v>0.17099</v>
      </c>
      <c r="I190" s="3">
        <f t="shared" si="14"/>
        <v>1.6675274891075076E-4</v>
      </c>
      <c r="J190" s="39">
        <f t="shared" si="15"/>
        <v>1.6675274891075076</v>
      </c>
      <c r="K190" s="2">
        <f t="shared" si="16"/>
        <v>120.40518214693216</v>
      </c>
      <c r="L190">
        <f t="shared" si="17"/>
        <v>170.94379639448567</v>
      </c>
      <c r="M190" s="2">
        <v>161.19999999999999</v>
      </c>
      <c r="N190" s="2"/>
      <c r="O190" s="2">
        <f t="shared" si="20"/>
        <v>94.788369312429197</v>
      </c>
    </row>
    <row r="191" spans="1:15">
      <c r="A191" s="10" t="s">
        <v>290</v>
      </c>
      <c r="B191">
        <v>26654.799999999999</v>
      </c>
      <c r="C191" s="12">
        <f t="shared" si="13"/>
        <v>189884.49525758845</v>
      </c>
      <c r="D191" s="5">
        <f t="shared" si="21"/>
        <v>708838.82079657773</v>
      </c>
      <c r="F191" s="29">
        <v>764.9</v>
      </c>
      <c r="H191" s="26">
        <v>0.17877999999999999</v>
      </c>
      <c r="I191" s="3">
        <f t="shared" si="14"/>
        <v>1.6134633029602979E-4</v>
      </c>
      <c r="J191" s="39">
        <f t="shared" si="15"/>
        <v>1.6134633029602981</v>
      </c>
      <c r="K191" s="2">
        <f t="shared" si="16"/>
        <v>116.50143349918753</v>
      </c>
      <c r="L191">
        <f t="shared" si="17"/>
        <v>171.36797454931073</v>
      </c>
      <c r="M191" s="2">
        <v>161.6</v>
      </c>
      <c r="N191" s="2"/>
      <c r="O191" s="2">
        <f t="shared" si="20"/>
        <v>91.715162977557654</v>
      </c>
    </row>
    <row r="192" spans="1:15">
      <c r="A192" s="10" t="s">
        <v>289</v>
      </c>
      <c r="B192">
        <v>28205.8</v>
      </c>
      <c r="C192" s="12">
        <f t="shared" si="13"/>
        <v>202470.64234813591</v>
      </c>
      <c r="D192" s="5">
        <f t="shared" si="21"/>
        <v>755822.90788559138</v>
      </c>
      <c r="F192" s="29">
        <v>815.6</v>
      </c>
      <c r="H192" s="26">
        <v>0.18794</v>
      </c>
      <c r="I192" s="3">
        <f t="shared" si="14"/>
        <v>1.5897103280212584E-4</v>
      </c>
      <c r="J192" s="39">
        <f t="shared" si="15"/>
        <v>1.5897103280212583</v>
      </c>
      <c r="K192" s="2">
        <f t="shared" si="16"/>
        <v>114.7863305741993</v>
      </c>
      <c r="L192">
        <f t="shared" si="17"/>
        <v>171.26193001060446</v>
      </c>
      <c r="M192" s="2">
        <v>161.5</v>
      </c>
      <c r="N192" s="2"/>
      <c r="O192" s="2">
        <f t="shared" si="20"/>
        <v>90.364956893701361</v>
      </c>
    </row>
    <row r="193" spans="1:15">
      <c r="A193" s="10" t="s">
        <v>288</v>
      </c>
      <c r="B193">
        <v>29698.400000000001</v>
      </c>
      <c r="C193" s="12">
        <f t="shared" si="13"/>
        <v>212872.21163992953</v>
      </c>
      <c r="D193" s="5">
        <f t="shared" si="21"/>
        <v>794651.96605185699</v>
      </c>
      <c r="F193" s="29">
        <v>857.5</v>
      </c>
      <c r="H193" s="26">
        <v>0.20050999999999999</v>
      </c>
      <c r="I193" s="3">
        <f t="shared" si="14"/>
        <v>1.6111639627030123E-4</v>
      </c>
      <c r="J193" s="39">
        <f t="shared" si="15"/>
        <v>1.6111639627030123</v>
      </c>
      <c r="K193" s="2">
        <f t="shared" si="16"/>
        <v>116.33540776089855</v>
      </c>
      <c r="L193">
        <f t="shared" si="17"/>
        <v>171.04984093319194</v>
      </c>
      <c r="M193" s="2">
        <v>161.30000000000001</v>
      </c>
      <c r="N193" s="2"/>
      <c r="O193" s="2">
        <f t="shared" si="20"/>
        <v>91.584460056672569</v>
      </c>
    </row>
    <row r="194" spans="1:15">
      <c r="A194" s="10" t="s">
        <v>287</v>
      </c>
      <c r="B194">
        <v>31520.400000000001</v>
      </c>
      <c r="C194" s="12">
        <f t="shared" ref="C194:C257" si="22">D194/$D$2*100</f>
        <v>228238.73047434544</v>
      </c>
      <c r="D194" s="5">
        <f t="shared" si="21"/>
        <v>852015.18086073152</v>
      </c>
      <c r="F194" s="29">
        <v>919.4</v>
      </c>
      <c r="H194" s="26">
        <v>0.21245</v>
      </c>
      <c r="I194" s="3">
        <f t="shared" ref="I194:I257" si="23">H194*L194/C194</f>
        <v>1.5951335742771014E-4</v>
      </c>
      <c r="J194" s="39">
        <f t="shared" ref="J194:J257" si="24">(H194*L194/C194)*10000</f>
        <v>1.5951335742771013</v>
      </c>
      <c r="K194" s="2">
        <f t="shared" ref="K194:K257" si="25">I194/$I$2*100</f>
        <v>115.17792049252319</v>
      </c>
      <c r="L194">
        <f t="shared" ref="L194:L257" si="26">M194/$M$2*100</f>
        <v>171.36797454931073</v>
      </c>
      <c r="M194" s="2">
        <v>161.6</v>
      </c>
      <c r="N194" s="2"/>
      <c r="O194" s="2">
        <f t="shared" si="20"/>
        <v>90.673234071936221</v>
      </c>
    </row>
    <row r="195" spans="1:15">
      <c r="A195" s="10" t="s">
        <v>286</v>
      </c>
      <c r="B195">
        <v>32870.6</v>
      </c>
      <c r="C195" s="12">
        <f t="shared" si="22"/>
        <v>238317.57804586863</v>
      </c>
      <c r="D195" s="5">
        <f t="shared" si="21"/>
        <v>889639.51884522766</v>
      </c>
      <c r="F195" s="29">
        <v>960</v>
      </c>
      <c r="H195" s="26">
        <v>0.22406000000000001</v>
      </c>
      <c r="I195" s="3">
        <f t="shared" si="23"/>
        <v>1.6141482181453797E-4</v>
      </c>
      <c r="J195" s="39">
        <f t="shared" si="24"/>
        <v>1.6141482181453797</v>
      </c>
      <c r="K195" s="2">
        <f t="shared" si="25"/>
        <v>116.55088835864483</v>
      </c>
      <c r="L195">
        <f t="shared" si="26"/>
        <v>171.68610816542949</v>
      </c>
      <c r="M195" s="2">
        <v>161.9</v>
      </c>
      <c r="N195" s="2"/>
      <c r="O195" s="2">
        <f t="shared" si="20"/>
        <v>91.75409606497918</v>
      </c>
    </row>
    <row r="196" spans="1:15">
      <c r="A196" s="10" t="s">
        <v>285</v>
      </c>
      <c r="B196">
        <v>34072.300000000003</v>
      </c>
      <c r="C196" s="12">
        <f t="shared" si="22"/>
        <v>248570.19885138361</v>
      </c>
      <c r="D196" s="5">
        <f t="shared" si="21"/>
        <v>927912.55231221498</v>
      </c>
      <c r="F196" s="29">
        <v>1001.3</v>
      </c>
      <c r="H196" s="26">
        <v>0.23651</v>
      </c>
      <c r="I196" s="3">
        <f t="shared" si="23"/>
        <v>1.6365889157966343E-4</v>
      </c>
      <c r="J196" s="39">
        <f t="shared" si="24"/>
        <v>1.6365889157966342</v>
      </c>
      <c r="K196" s="2">
        <f t="shared" si="25"/>
        <v>118.17123723196366</v>
      </c>
      <c r="L196">
        <f t="shared" si="26"/>
        <v>172.00424178154825</v>
      </c>
      <c r="M196" s="2">
        <v>162.19999999999999</v>
      </c>
      <c r="N196" s="2"/>
      <c r="O196" s="2">
        <f t="shared" si="20"/>
        <v>93.029707501966143</v>
      </c>
    </row>
    <row r="197" spans="1:15">
      <c r="A197" s="10" t="s">
        <v>284</v>
      </c>
      <c r="B197">
        <v>35367.4</v>
      </c>
      <c r="C197" s="12">
        <f t="shared" si="22"/>
        <v>260163.35603340657</v>
      </c>
      <c r="D197" s="5">
        <f t="shared" si="21"/>
        <v>971189.8080727068</v>
      </c>
      <c r="F197" s="29">
        <v>1048</v>
      </c>
      <c r="H197" s="26">
        <v>0.24679999999999999</v>
      </c>
      <c r="I197" s="3">
        <f t="shared" si="23"/>
        <v>1.6347099336573446E-4</v>
      </c>
      <c r="J197" s="39">
        <f t="shared" si="24"/>
        <v>1.6347099336573445</v>
      </c>
      <c r="K197" s="2">
        <f t="shared" si="25"/>
        <v>118.03556379436829</v>
      </c>
      <c r="L197">
        <f t="shared" si="26"/>
        <v>172.322375397667</v>
      </c>
      <c r="M197" s="2">
        <v>162.5</v>
      </c>
      <c r="N197" s="2"/>
      <c r="O197" s="2">
        <f t="shared" si="20"/>
        <v>92.922899275946563</v>
      </c>
    </row>
    <row r="198" spans="1:15">
      <c r="A198" s="10" t="s">
        <v>283</v>
      </c>
      <c r="B198">
        <v>36573.699999999997</v>
      </c>
      <c r="C198" s="12">
        <f t="shared" si="22"/>
        <v>269274.03844411846</v>
      </c>
      <c r="D198" s="5">
        <f t="shared" si="21"/>
        <v>1005199.9855118942</v>
      </c>
      <c r="F198" s="29">
        <v>1084.7</v>
      </c>
      <c r="H198" s="26">
        <v>0.25314999999999999</v>
      </c>
      <c r="I198" s="3">
        <f t="shared" si="23"/>
        <v>1.6230285366299659E-4</v>
      </c>
      <c r="J198" s="39">
        <f t="shared" si="24"/>
        <v>1.6230285366299659</v>
      </c>
      <c r="K198" s="2">
        <f t="shared" si="25"/>
        <v>117.19209899633671</v>
      </c>
      <c r="L198">
        <f t="shared" si="26"/>
        <v>172.64050901378582</v>
      </c>
      <c r="M198" s="2">
        <v>162.80000000000001</v>
      </c>
      <c r="N198" s="2"/>
      <c r="O198" s="2">
        <f t="shared" si="20"/>
        <v>92.258885889211399</v>
      </c>
    </row>
    <row r="199" spans="1:15">
      <c r="A199" s="10" t="s">
        <v>282</v>
      </c>
      <c r="B199">
        <v>37080.400000000001</v>
      </c>
      <c r="C199" s="12">
        <f t="shared" si="22"/>
        <v>275827.77184037981</v>
      </c>
      <c r="D199" s="5">
        <f t="shared" si="21"/>
        <v>1029665.0722801379</v>
      </c>
      <c r="F199" s="29">
        <v>1111.0999999999999</v>
      </c>
      <c r="H199" s="26">
        <v>0.26196000000000003</v>
      </c>
      <c r="I199" s="3">
        <f t="shared" si="23"/>
        <v>1.6416210120485581E-4</v>
      </c>
      <c r="J199" s="39">
        <f t="shared" si="24"/>
        <v>1.6416210120485581</v>
      </c>
      <c r="K199" s="2">
        <f t="shared" si="25"/>
        <v>118.53458384528879</v>
      </c>
      <c r="L199">
        <f t="shared" si="26"/>
        <v>172.8525980911983</v>
      </c>
      <c r="M199" s="2">
        <v>163</v>
      </c>
      <c r="N199" s="2"/>
      <c r="O199" s="2">
        <f t="shared" si="20"/>
        <v>93.315750281505771</v>
      </c>
    </row>
    <row r="200" spans="1:15">
      <c r="A200" s="10" t="s">
        <v>281</v>
      </c>
      <c r="B200">
        <v>37858.5</v>
      </c>
      <c r="C200" s="12">
        <f t="shared" si="22"/>
        <v>285087.4027373704</v>
      </c>
      <c r="D200" s="5">
        <f t="shared" si="21"/>
        <v>1064231.2744186036</v>
      </c>
      <c r="F200" s="29">
        <v>1148.4000000000001</v>
      </c>
      <c r="H200" s="26">
        <v>0.26959</v>
      </c>
      <c r="I200" s="3">
        <f t="shared" si="23"/>
        <v>1.6365685949570674E-4</v>
      </c>
      <c r="J200" s="39">
        <f t="shared" si="24"/>
        <v>1.6365685949570674</v>
      </c>
      <c r="K200" s="2">
        <f t="shared" si="25"/>
        <v>118.16976994917196</v>
      </c>
      <c r="L200">
        <f t="shared" si="26"/>
        <v>173.06468716861082</v>
      </c>
      <c r="M200" s="2">
        <v>163.19999999999999</v>
      </c>
      <c r="N200" s="2"/>
      <c r="O200" s="2">
        <f t="shared" si="20"/>
        <v>93.028552391026025</v>
      </c>
    </row>
    <row r="201" spans="1:15">
      <c r="A201" s="10" t="s">
        <v>280</v>
      </c>
      <c r="B201">
        <v>38914.9</v>
      </c>
      <c r="C201" s="12">
        <f t="shared" si="22"/>
        <v>296357.83819912293</v>
      </c>
      <c r="D201" s="5">
        <f t="shared" si="21"/>
        <v>1106303.8099973258</v>
      </c>
      <c r="F201" s="29">
        <v>1193.8</v>
      </c>
      <c r="H201" s="26">
        <v>0.27526</v>
      </c>
      <c r="I201" s="3">
        <f t="shared" si="23"/>
        <v>1.6094113022053195E-4</v>
      </c>
      <c r="J201" s="39">
        <f t="shared" si="24"/>
        <v>1.6094113022053196</v>
      </c>
      <c r="K201" s="2">
        <f t="shared" si="25"/>
        <v>116.20885548044446</v>
      </c>
      <c r="L201">
        <f t="shared" si="26"/>
        <v>173.27677624602333</v>
      </c>
      <c r="M201" s="2">
        <v>163.4</v>
      </c>
      <c r="N201" s="2"/>
      <c r="O201" s="2">
        <f t="shared" si="20"/>
        <v>91.484832415377412</v>
      </c>
    </row>
    <row r="202" spans="1:15">
      <c r="A202" s="10" t="s">
        <v>279</v>
      </c>
      <c r="B202">
        <v>40923.199999999997</v>
      </c>
      <c r="C202" s="12">
        <f t="shared" si="22"/>
        <v>316267.28586503823</v>
      </c>
      <c r="D202" s="5">
        <f t="shared" si="21"/>
        <v>1180625.7781341877</v>
      </c>
      <c r="F202" s="29">
        <v>1274</v>
      </c>
      <c r="H202" s="26">
        <v>0.27664</v>
      </c>
      <c r="I202" s="3">
        <f t="shared" si="23"/>
        <v>1.5175126182211557E-4</v>
      </c>
      <c r="J202" s="39">
        <f t="shared" si="24"/>
        <v>1.5175126182211558</v>
      </c>
      <c r="K202" s="2">
        <f t="shared" si="25"/>
        <v>109.57323606400004</v>
      </c>
      <c r="L202">
        <f t="shared" si="26"/>
        <v>173.48886532343585</v>
      </c>
      <c r="M202" s="2">
        <v>163.6</v>
      </c>
      <c r="N202" s="2"/>
      <c r="O202" s="2">
        <f t="shared" si="20"/>
        <v>86.260974665674368</v>
      </c>
    </row>
    <row r="203" spans="1:15">
      <c r="A203" s="10" t="s">
        <v>278</v>
      </c>
      <c r="B203">
        <v>42335.5</v>
      </c>
      <c r="C203" s="12">
        <f t="shared" si="22"/>
        <v>335407.166351847</v>
      </c>
      <c r="D203" s="5">
        <f t="shared" si="21"/>
        <v>1252074.9519914449</v>
      </c>
      <c r="F203" s="29">
        <v>1351.1</v>
      </c>
      <c r="H203" s="26">
        <v>0.27999000000000002</v>
      </c>
      <c r="I203" s="3">
        <f t="shared" si="23"/>
        <v>1.4517851116036573E-4</v>
      </c>
      <c r="J203" s="39">
        <f t="shared" si="24"/>
        <v>1.4517851116036573</v>
      </c>
      <c r="K203" s="2">
        <f t="shared" si="25"/>
        <v>104.82732785076917</v>
      </c>
      <c r="L203">
        <f t="shared" si="26"/>
        <v>173.91304347826087</v>
      </c>
      <c r="M203" s="2">
        <v>164</v>
      </c>
      <c r="N203" s="2"/>
      <c r="O203" s="2">
        <f t="shared" si="20"/>
        <v>82.524782481772746</v>
      </c>
    </row>
    <row r="204" spans="1:15">
      <c r="A204" s="10" t="s">
        <v>277</v>
      </c>
      <c r="B204">
        <v>43772.2</v>
      </c>
      <c r="C204" s="12">
        <f t="shared" si="22"/>
        <v>349805.52002545155</v>
      </c>
      <c r="D204" s="5">
        <f t="shared" si="21"/>
        <v>1305824.0062550106</v>
      </c>
      <c r="F204" s="29">
        <v>1409.1</v>
      </c>
      <c r="H204" s="26">
        <v>0.29569000000000001</v>
      </c>
      <c r="I204" s="3">
        <f t="shared" si="23"/>
        <v>1.4700839432821232E-4</v>
      </c>
      <c r="J204" s="39">
        <f t="shared" si="24"/>
        <v>1.4700839432821231</v>
      </c>
      <c r="K204" s="2">
        <f t="shared" si="25"/>
        <v>106.14860991401176</v>
      </c>
      <c r="L204">
        <f t="shared" si="26"/>
        <v>173.91304347826087</v>
      </c>
      <c r="M204" s="2">
        <v>164</v>
      </c>
      <c r="N204" s="2"/>
      <c r="O204" s="2">
        <f t="shared" si="20"/>
        <v>83.564955088494031</v>
      </c>
    </row>
    <row r="205" spans="1:15">
      <c r="A205" s="10" t="s">
        <v>276</v>
      </c>
      <c r="B205">
        <v>44970</v>
      </c>
      <c r="C205" s="12">
        <f t="shared" si="22"/>
        <v>361299.37821662216</v>
      </c>
      <c r="D205" s="5">
        <f t="shared" si="21"/>
        <v>1348730.5788826505</v>
      </c>
      <c r="F205" s="29">
        <v>1455.4</v>
      </c>
      <c r="H205" s="26">
        <v>0.30842000000000003</v>
      </c>
      <c r="I205" s="3">
        <f t="shared" si="23"/>
        <v>1.4836879841181869E-4</v>
      </c>
      <c r="J205" s="39">
        <f t="shared" si="24"/>
        <v>1.4836879841181869</v>
      </c>
      <c r="K205" s="2">
        <f t="shared" si="25"/>
        <v>107.1309007760816</v>
      </c>
      <c r="L205">
        <f t="shared" si="26"/>
        <v>173.80699893955463</v>
      </c>
      <c r="M205" s="2">
        <v>163.9</v>
      </c>
      <c r="N205" s="2"/>
      <c r="O205" s="2">
        <f t="shared" si="20"/>
        <v>84.338258590435316</v>
      </c>
    </row>
    <row r="206" spans="1:15">
      <c r="A206" s="10" t="s">
        <v>275</v>
      </c>
      <c r="B206">
        <v>46526.9</v>
      </c>
      <c r="C206" s="12">
        <f t="shared" si="22"/>
        <v>378651.87686808693</v>
      </c>
      <c r="D206" s="5">
        <f t="shared" si="21"/>
        <v>1413507.4563485687</v>
      </c>
      <c r="F206" s="29">
        <v>1525.3</v>
      </c>
      <c r="H206" s="26">
        <v>0.32253999999999999</v>
      </c>
      <c r="I206" s="3">
        <f t="shared" si="23"/>
        <v>1.4841210962648606E-4</v>
      </c>
      <c r="J206" s="39">
        <f t="shared" si="24"/>
        <v>1.4841210962648606</v>
      </c>
      <c r="K206" s="2">
        <f t="shared" si="25"/>
        <v>107.16217399181622</v>
      </c>
      <c r="L206">
        <f t="shared" si="26"/>
        <v>174.23117709437966</v>
      </c>
      <c r="M206" s="2">
        <v>164.3</v>
      </c>
      <c r="N206" s="2"/>
      <c r="O206" s="2">
        <f t="shared" si="20"/>
        <v>84.362878270998749</v>
      </c>
    </row>
    <row r="207" spans="1:15">
      <c r="A207" s="10" t="s">
        <v>274</v>
      </c>
      <c r="B207">
        <v>47974.3</v>
      </c>
      <c r="C207" s="12">
        <f t="shared" si="22"/>
        <v>390667.05476123281</v>
      </c>
      <c r="D207" s="5">
        <f t="shared" si="21"/>
        <v>1458360.1154236821</v>
      </c>
      <c r="F207" s="29">
        <v>1573.7</v>
      </c>
      <c r="H207" s="26">
        <v>0.34249000000000002</v>
      </c>
      <c r="I207" s="3">
        <f t="shared" si="23"/>
        <v>1.5293092545951175E-4</v>
      </c>
      <c r="J207" s="39">
        <f t="shared" si="24"/>
        <v>1.5293092545951175</v>
      </c>
      <c r="K207" s="2">
        <f t="shared" si="25"/>
        <v>110.42502181302429</v>
      </c>
      <c r="L207">
        <f t="shared" si="26"/>
        <v>174.44326617179215</v>
      </c>
      <c r="M207" s="2">
        <v>164.5</v>
      </c>
      <c r="N207" s="2"/>
      <c r="O207" s="2">
        <f t="shared" si="20"/>
        <v>86.931538678899685</v>
      </c>
    </row>
    <row r="208" spans="1:15">
      <c r="A208" s="10" t="s">
        <v>273</v>
      </c>
      <c r="B208">
        <v>49964.5</v>
      </c>
      <c r="C208" s="12">
        <f t="shared" si="22"/>
        <v>406505.24380219774</v>
      </c>
      <c r="D208" s="5">
        <f t="shared" si="21"/>
        <v>1517484.0751136043</v>
      </c>
      <c r="F208" s="29">
        <v>1637.5</v>
      </c>
      <c r="H208" s="26">
        <v>0.3614</v>
      </c>
      <c r="I208" s="3">
        <f t="shared" si="23"/>
        <v>1.5555867935297226E-4</v>
      </c>
      <c r="J208" s="39">
        <f t="shared" si="24"/>
        <v>1.5555867935297227</v>
      </c>
      <c r="K208" s="2">
        <f t="shared" si="25"/>
        <v>112.32241293998415</v>
      </c>
      <c r="L208">
        <f t="shared" si="26"/>
        <v>174.97348886532345</v>
      </c>
      <c r="M208" s="2">
        <v>165</v>
      </c>
      <c r="N208" s="2"/>
      <c r="O208" s="2">
        <f t="shared" si="20"/>
        <v>88.425250225740953</v>
      </c>
    </row>
    <row r="209" spans="1:15">
      <c r="A209" s="10" t="s">
        <v>272</v>
      </c>
      <c r="B209">
        <v>52616.800000000003</v>
      </c>
      <c r="C209" s="12">
        <f t="shared" si="22"/>
        <v>426290.56772954745</v>
      </c>
      <c r="D209" s="5">
        <f t="shared" si="21"/>
        <v>1591342.6893344007</v>
      </c>
      <c r="F209" s="29">
        <v>1717.2</v>
      </c>
      <c r="H209" s="26">
        <v>0.38084000000000001</v>
      </c>
      <c r="I209" s="3">
        <f t="shared" si="23"/>
        <v>1.5745489252181751E-4</v>
      </c>
      <c r="J209" s="39">
        <f t="shared" si="24"/>
        <v>1.574548925218175</v>
      </c>
      <c r="K209" s="2">
        <f t="shared" si="25"/>
        <v>113.69158912134007</v>
      </c>
      <c r="L209">
        <f t="shared" si="26"/>
        <v>176.2460233297985</v>
      </c>
      <c r="M209" s="2">
        <v>166.2</v>
      </c>
      <c r="N209" s="2"/>
      <c r="O209" s="2">
        <f t="shared" si="20"/>
        <v>89.50312723417214</v>
      </c>
    </row>
    <row r="210" spans="1:15">
      <c r="A210" s="10" t="s">
        <v>271</v>
      </c>
      <c r="B210">
        <v>54581.1</v>
      </c>
      <c r="C210" s="12">
        <f t="shared" si="22"/>
        <v>438827.06532466866</v>
      </c>
      <c r="D210" s="5">
        <f t="shared" si="21"/>
        <v>1638141.434856988</v>
      </c>
      <c r="F210" s="29">
        <v>1767.7</v>
      </c>
      <c r="H210" s="26">
        <v>0.39659</v>
      </c>
      <c r="I210" s="3">
        <f t="shared" si="23"/>
        <v>1.5928235953416138E-4</v>
      </c>
      <c r="J210" s="39">
        <f t="shared" si="24"/>
        <v>1.5928235953416139</v>
      </c>
      <c r="K210" s="2">
        <f t="shared" si="25"/>
        <v>115.01112657979924</v>
      </c>
      <c r="L210">
        <f t="shared" si="26"/>
        <v>176.2460233297985</v>
      </c>
      <c r="M210" s="2">
        <v>166.2</v>
      </c>
      <c r="N210" s="2"/>
      <c r="O210" s="2">
        <f t="shared" si="20"/>
        <v>90.54192640962107</v>
      </c>
    </row>
    <row r="211" spans="1:15">
      <c r="A211" s="10" t="s">
        <v>270</v>
      </c>
      <c r="B211">
        <v>55797.1</v>
      </c>
      <c r="C211" s="12">
        <f t="shared" si="22"/>
        <v>453101.29525970772</v>
      </c>
      <c r="D211" s="5">
        <f t="shared" ref="D211:D242" si="27">D210*(1+(F211-F210)/F210)</f>
        <v>1691427.1352044889</v>
      </c>
      <c r="F211" s="29">
        <v>1825.2</v>
      </c>
      <c r="H211" s="26">
        <v>0.41410999999999998</v>
      </c>
      <c r="I211" s="3">
        <f t="shared" si="23"/>
        <v>1.6107930276224286E-4</v>
      </c>
      <c r="J211" s="39">
        <f t="shared" si="24"/>
        <v>1.6107930276224285</v>
      </c>
      <c r="K211" s="2">
        <f t="shared" si="25"/>
        <v>116.30862409092362</v>
      </c>
      <c r="L211">
        <f t="shared" si="26"/>
        <v>176.2460233297985</v>
      </c>
      <c r="M211" s="2">
        <v>166.2</v>
      </c>
      <c r="N211" s="2"/>
      <c r="O211" s="2">
        <f t="shared" si="20"/>
        <v>91.563374748250965</v>
      </c>
    </row>
    <row r="212" spans="1:15">
      <c r="A212" s="10" t="s">
        <v>269</v>
      </c>
      <c r="B212">
        <v>58313.2</v>
      </c>
      <c r="C212" s="12">
        <f t="shared" si="22"/>
        <v>470404.14441574633</v>
      </c>
      <c r="D212" s="5">
        <f t="shared" si="27"/>
        <v>1756018.6711039811</v>
      </c>
      <c r="F212" s="29">
        <v>1894.9</v>
      </c>
      <c r="H212" s="26">
        <v>0.42825999999999997</v>
      </c>
      <c r="I212" s="3">
        <f t="shared" si="23"/>
        <v>1.6093862271553792E-4</v>
      </c>
      <c r="J212" s="39">
        <f t="shared" si="24"/>
        <v>1.6093862271553792</v>
      </c>
      <c r="K212" s="2">
        <f t="shared" si="25"/>
        <v>116.2070449160159</v>
      </c>
      <c r="L212">
        <f t="shared" si="26"/>
        <v>176.7762460233298</v>
      </c>
      <c r="M212" s="2">
        <v>166.7</v>
      </c>
      <c r="N212" s="2"/>
      <c r="O212" s="2">
        <f t="shared" si="20"/>
        <v>91.48340705770876</v>
      </c>
    </row>
    <row r="213" spans="1:15">
      <c r="A213" s="10" t="s">
        <v>268</v>
      </c>
      <c r="B213">
        <v>60379.1</v>
      </c>
      <c r="C213" s="12">
        <f t="shared" si="22"/>
        <v>490189.46834309597</v>
      </c>
      <c r="D213" s="5">
        <f t="shared" si="27"/>
        <v>1829877.2853247772</v>
      </c>
      <c r="F213" s="29">
        <v>1974.6</v>
      </c>
      <c r="H213" s="26">
        <v>0.43672</v>
      </c>
      <c r="I213" s="3">
        <f t="shared" si="23"/>
        <v>1.5787154609555725E-4</v>
      </c>
      <c r="J213" s="39">
        <f t="shared" si="24"/>
        <v>1.5787154609555725</v>
      </c>
      <c r="K213" s="2">
        <f t="shared" si="25"/>
        <v>113.992437231887</v>
      </c>
      <c r="L213">
        <f t="shared" si="26"/>
        <v>177.20042417815483</v>
      </c>
      <c r="M213" s="2">
        <v>167.1</v>
      </c>
      <c r="N213" s="2"/>
      <c r="O213" s="2">
        <f t="shared" si="20"/>
        <v>89.739968384203934</v>
      </c>
    </row>
    <row r="214" spans="1:15">
      <c r="A214" s="10" t="s">
        <v>267</v>
      </c>
      <c r="B214">
        <v>63798.400000000001</v>
      </c>
      <c r="C214" s="12">
        <f t="shared" si="22"/>
        <v>519532.32013999356</v>
      </c>
      <c r="D214" s="5">
        <f t="shared" si="27"/>
        <v>1939414.151082596</v>
      </c>
      <c r="F214" s="29">
        <v>2092.8000000000002</v>
      </c>
      <c r="H214" s="26">
        <v>0.45517999999999997</v>
      </c>
      <c r="I214" s="3">
        <f t="shared" si="23"/>
        <v>1.5599461431119584E-4</v>
      </c>
      <c r="J214" s="39">
        <f t="shared" si="24"/>
        <v>1.5599461431119583</v>
      </c>
      <c r="K214" s="2">
        <f t="shared" si="25"/>
        <v>112.63718333142891</v>
      </c>
      <c r="L214">
        <f t="shared" si="26"/>
        <v>178.04878048780489</v>
      </c>
      <c r="M214" s="2">
        <v>167.9</v>
      </c>
      <c r="N214" s="2"/>
      <c r="O214" s="2">
        <f t="shared" si="20"/>
        <v>88.673051620837668</v>
      </c>
    </row>
    <row r="215" spans="1:15">
      <c r="A215" s="10" t="s">
        <v>266</v>
      </c>
      <c r="B215">
        <v>66833</v>
      </c>
      <c r="C215" s="12">
        <f t="shared" si="22"/>
        <v>552400.28611215285</v>
      </c>
      <c r="D215" s="5">
        <f t="shared" si="27"/>
        <v>2062110.2680566665</v>
      </c>
      <c r="F215" s="29">
        <v>2225.1999999999998</v>
      </c>
      <c r="H215" s="26">
        <v>0.46850999999999998</v>
      </c>
      <c r="I215" s="3">
        <f t="shared" si="23"/>
        <v>1.5127921731355307E-4</v>
      </c>
      <c r="J215" s="39">
        <f t="shared" si="24"/>
        <v>1.5127921731355307</v>
      </c>
      <c r="K215" s="2">
        <f t="shared" si="25"/>
        <v>109.23239247727543</v>
      </c>
      <c r="L215">
        <f t="shared" si="26"/>
        <v>178.36691410392365</v>
      </c>
      <c r="M215" s="2">
        <v>168.2</v>
      </c>
      <c r="N215" s="2"/>
      <c r="O215" s="2">
        <f t="shared" si="20"/>
        <v>85.992647279758359</v>
      </c>
    </row>
    <row r="216" spans="1:15">
      <c r="A216" s="10" t="s">
        <v>265</v>
      </c>
      <c r="B216">
        <v>69874.600000000006</v>
      </c>
      <c r="C216" s="12">
        <f t="shared" si="22"/>
        <v>575611.42522391188</v>
      </c>
      <c r="D216" s="5">
        <f t="shared" si="27"/>
        <v>2148757.450360863</v>
      </c>
      <c r="F216" s="29">
        <v>2318.6999999999998</v>
      </c>
      <c r="H216" s="26">
        <v>0.49763000000000002</v>
      </c>
      <c r="I216" s="3">
        <f t="shared" si="23"/>
        <v>1.5429418965195771E-4</v>
      </c>
      <c r="J216" s="39">
        <f t="shared" si="24"/>
        <v>1.5429418965195771</v>
      </c>
      <c r="K216" s="2">
        <f t="shared" si="25"/>
        <v>111.40937784000468</v>
      </c>
      <c r="L216">
        <f t="shared" si="26"/>
        <v>178.47295864262992</v>
      </c>
      <c r="M216" s="2">
        <v>168.3</v>
      </c>
      <c r="N216" s="2"/>
      <c r="O216" s="2">
        <f t="shared" si="20"/>
        <v>87.706467971448504</v>
      </c>
    </row>
    <row r="217" spans="1:15">
      <c r="A217" s="10" t="s">
        <v>264</v>
      </c>
      <c r="B217">
        <v>74860</v>
      </c>
      <c r="C217" s="12">
        <f t="shared" si="22"/>
        <v>609844.75232029241</v>
      </c>
      <c r="D217" s="5">
        <f t="shared" si="27"/>
        <v>2276550.4604116515</v>
      </c>
      <c r="F217" s="29">
        <v>2456.6</v>
      </c>
      <c r="H217" s="26">
        <v>0.52917000000000003</v>
      </c>
      <c r="I217" s="3">
        <f t="shared" si="23"/>
        <v>1.5486324210480204E-4</v>
      </c>
      <c r="J217" s="39">
        <f t="shared" si="24"/>
        <v>1.5486324210480205</v>
      </c>
      <c r="K217" s="2">
        <f t="shared" si="25"/>
        <v>111.82026680395545</v>
      </c>
      <c r="L217">
        <f t="shared" si="26"/>
        <v>178.47295864262992</v>
      </c>
      <c r="M217" s="2">
        <v>168.3</v>
      </c>
      <c r="N217" s="2"/>
      <c r="O217" s="2">
        <f t="shared" si="20"/>
        <v>88.029938225526422</v>
      </c>
    </row>
    <row r="218" spans="1:15">
      <c r="A218" s="10" t="s">
        <v>263</v>
      </c>
      <c r="B218">
        <v>78790.899999999994</v>
      </c>
      <c r="C218" s="12">
        <f t="shared" si="22"/>
        <v>639460.67634203413</v>
      </c>
      <c r="D218" s="5">
        <f t="shared" si="27"/>
        <v>2387106.7047848138</v>
      </c>
      <c r="F218" s="29">
        <v>2575.9</v>
      </c>
      <c r="H218" s="26">
        <v>0.54732000000000003</v>
      </c>
      <c r="I218" s="3">
        <f t="shared" si="23"/>
        <v>1.5321039249723085E-4</v>
      </c>
      <c r="J218" s="39">
        <f t="shared" si="24"/>
        <v>1.5321039249723085</v>
      </c>
      <c r="K218" s="2">
        <f t="shared" si="25"/>
        <v>110.62681326654116</v>
      </c>
      <c r="L218">
        <f t="shared" si="26"/>
        <v>179.00318133616119</v>
      </c>
      <c r="M218" s="2">
        <v>168.8</v>
      </c>
      <c r="N218" s="2"/>
      <c r="O218" s="2">
        <f t="shared" si="20"/>
        <v>87.090397977801857</v>
      </c>
    </row>
    <row r="219" spans="1:15">
      <c r="A219" s="10" t="s">
        <v>262</v>
      </c>
      <c r="B219">
        <v>81843.100000000006</v>
      </c>
      <c r="C219" s="12">
        <f t="shared" si="22"/>
        <v>663143.48566034238</v>
      </c>
      <c r="D219" s="5">
        <f t="shared" si="27"/>
        <v>2475514.6319700582</v>
      </c>
      <c r="F219" s="29">
        <v>2671.3</v>
      </c>
      <c r="H219" s="26">
        <v>0.56596000000000002</v>
      </c>
      <c r="I219" s="3">
        <f t="shared" si="23"/>
        <v>1.5367535440508382E-4</v>
      </c>
      <c r="J219" s="39">
        <f t="shared" si="24"/>
        <v>1.5367535440508382</v>
      </c>
      <c r="K219" s="2">
        <f t="shared" si="25"/>
        <v>110.96254280366793</v>
      </c>
      <c r="L219">
        <f t="shared" si="26"/>
        <v>180.06362672322379</v>
      </c>
      <c r="M219" s="2">
        <v>169.8</v>
      </c>
      <c r="N219" s="2"/>
      <c r="O219" s="2">
        <f t="shared" si="20"/>
        <v>87.354699354095018</v>
      </c>
    </row>
    <row r="220" spans="1:15">
      <c r="A220" s="10" t="s">
        <v>261</v>
      </c>
      <c r="B220">
        <v>84234.5</v>
      </c>
      <c r="C220" s="12">
        <f t="shared" si="22"/>
        <v>682506.78887656925</v>
      </c>
      <c r="D220" s="5">
        <f t="shared" si="27"/>
        <v>2547797.8428762332</v>
      </c>
      <c r="F220" s="29">
        <v>2749.3</v>
      </c>
      <c r="H220" s="26">
        <v>0.58304</v>
      </c>
      <c r="I220" s="3">
        <f t="shared" si="23"/>
        <v>1.5508987391730307E-4</v>
      </c>
      <c r="J220" s="39">
        <f t="shared" si="24"/>
        <v>1.5508987391730307</v>
      </c>
      <c r="K220" s="2">
        <f t="shared" si="25"/>
        <v>111.98390815225541</v>
      </c>
      <c r="L220">
        <f t="shared" si="26"/>
        <v>181.54825026511134</v>
      </c>
      <c r="M220" s="2">
        <v>171.2</v>
      </c>
      <c r="N220" s="2"/>
      <c r="O220" s="2">
        <f t="shared" si="20"/>
        <v>88.15876404747911</v>
      </c>
    </row>
    <row r="221" spans="1:15">
      <c r="A221" s="10" t="s">
        <v>260</v>
      </c>
      <c r="B221">
        <v>86374.9</v>
      </c>
      <c r="C221" s="12">
        <f t="shared" si="22"/>
        <v>698369.80266524723</v>
      </c>
      <c r="D221" s="5">
        <f t="shared" si="27"/>
        <v>2607014.4733493682</v>
      </c>
      <c r="F221" s="29">
        <v>2813.2</v>
      </c>
      <c r="H221" s="26">
        <v>0.59816999999999998</v>
      </c>
      <c r="I221" s="3">
        <f t="shared" si="23"/>
        <v>1.5559113396385518E-4</v>
      </c>
      <c r="J221" s="39">
        <f t="shared" si="24"/>
        <v>1.5559113396385518</v>
      </c>
      <c r="K221" s="2">
        <f t="shared" si="25"/>
        <v>112.34584705642536</v>
      </c>
      <c r="L221">
        <f t="shared" si="26"/>
        <v>181.65429480381763</v>
      </c>
      <c r="M221" s="2">
        <v>171.3</v>
      </c>
      <c r="N221" s="2"/>
      <c r="O221" s="2">
        <f t="shared" ref="O221:O284" si="28">K221/$K$93*100</f>
        <v>88.443698615121974</v>
      </c>
    </row>
    <row r="222" spans="1:15">
      <c r="A222" s="10" t="s">
        <v>259</v>
      </c>
      <c r="B222">
        <v>88029.9</v>
      </c>
      <c r="C222" s="12">
        <f t="shared" si="22"/>
        <v>713860.44523822889</v>
      </c>
      <c r="D222" s="5">
        <f t="shared" si="27"/>
        <v>2664841.0420743083</v>
      </c>
      <c r="F222" s="29">
        <v>2875.6</v>
      </c>
      <c r="H222" s="26">
        <v>0.61999000000000004</v>
      </c>
      <c r="I222" s="3">
        <f t="shared" si="23"/>
        <v>1.5795151572643203E-4</v>
      </c>
      <c r="J222" s="39">
        <f t="shared" si="24"/>
        <v>1.5795151572643202</v>
      </c>
      <c r="K222" s="2">
        <f t="shared" si="25"/>
        <v>114.05017995597757</v>
      </c>
      <c r="L222">
        <f t="shared" si="26"/>
        <v>181.86638388123012</v>
      </c>
      <c r="M222" s="2">
        <v>171.5</v>
      </c>
      <c r="N222" s="2"/>
      <c r="O222" s="2">
        <f t="shared" si="28"/>
        <v>89.785426051046912</v>
      </c>
    </row>
    <row r="223" spans="1:15">
      <c r="A223" s="10" t="s">
        <v>258</v>
      </c>
      <c r="B223">
        <v>88422.8</v>
      </c>
      <c r="C223" s="12">
        <f t="shared" si="22"/>
        <v>718701.2710422856</v>
      </c>
      <c r="D223" s="5">
        <f t="shared" si="27"/>
        <v>2682911.8448008522</v>
      </c>
      <c r="F223" s="29">
        <v>2895.1</v>
      </c>
      <c r="H223" s="26">
        <v>0.61899999999999999</v>
      </c>
      <c r="I223" s="3">
        <f t="shared" si="23"/>
        <v>1.5745911452681393E-4</v>
      </c>
      <c r="J223" s="39">
        <f t="shared" si="24"/>
        <v>1.5745911452681394</v>
      </c>
      <c r="K223" s="2">
        <f t="shared" si="25"/>
        <v>113.69463765447634</v>
      </c>
      <c r="L223">
        <f t="shared" si="26"/>
        <v>182.82078472958642</v>
      </c>
      <c r="M223" s="2">
        <v>172.4</v>
      </c>
      <c r="N223" s="2"/>
      <c r="O223" s="2">
        <f t="shared" si="28"/>
        <v>89.505527176430675</v>
      </c>
    </row>
    <row r="224" spans="1:15">
      <c r="A224" s="10" t="s">
        <v>257</v>
      </c>
      <c r="B224">
        <v>89328.2</v>
      </c>
      <c r="C224" s="12">
        <f t="shared" si="22"/>
        <v>734837.35705580795</v>
      </c>
      <c r="D224" s="5">
        <f t="shared" si="27"/>
        <v>2743147.8538893312</v>
      </c>
      <c r="F224" s="29">
        <v>2960.1</v>
      </c>
      <c r="H224" s="26">
        <v>0.63039000000000001</v>
      </c>
      <c r="I224" s="3">
        <f t="shared" si="23"/>
        <v>1.5719912854666041E-4</v>
      </c>
      <c r="J224" s="39">
        <f t="shared" si="24"/>
        <v>1.571991285466604</v>
      </c>
      <c r="K224" s="2">
        <f t="shared" si="25"/>
        <v>113.50691265743424</v>
      </c>
      <c r="L224">
        <f t="shared" si="26"/>
        <v>183.24496288441148</v>
      </c>
      <c r="M224" s="2">
        <v>172.8</v>
      </c>
      <c r="N224" s="2"/>
      <c r="O224" s="2">
        <f t="shared" si="28"/>
        <v>89.357741624085534</v>
      </c>
    </row>
    <row r="225" spans="1:15">
      <c r="A225" s="10" t="s">
        <v>256</v>
      </c>
      <c r="B225">
        <v>90386.8</v>
      </c>
      <c r="C225" s="12">
        <f t="shared" si="22"/>
        <v>750799.66983533849</v>
      </c>
      <c r="D225" s="5">
        <f t="shared" si="27"/>
        <v>2802735.1674953187</v>
      </c>
      <c r="F225" s="29">
        <v>3024.4</v>
      </c>
      <c r="H225" s="26">
        <v>0.64837</v>
      </c>
      <c r="I225" s="3">
        <f t="shared" si="23"/>
        <v>1.5824532343151239E-4</v>
      </c>
      <c r="J225" s="39">
        <f t="shared" si="24"/>
        <v>1.5824532343151239</v>
      </c>
      <c r="K225" s="2">
        <f t="shared" si="25"/>
        <v>114.26232620530452</v>
      </c>
      <c r="L225">
        <f t="shared" si="26"/>
        <v>183.24496288441148</v>
      </c>
      <c r="M225" s="2">
        <v>172.8</v>
      </c>
      <c r="N225" s="2"/>
      <c r="O225" s="2">
        <f t="shared" si="28"/>
        <v>89.952437110462199</v>
      </c>
    </row>
    <row r="226" spans="1:15">
      <c r="A226" s="10" t="s">
        <v>255</v>
      </c>
      <c r="B226">
        <v>92525.7</v>
      </c>
      <c r="C226" s="12">
        <f t="shared" si="22"/>
        <v>773886.68520853203</v>
      </c>
      <c r="D226" s="5">
        <f t="shared" si="27"/>
        <v>2888918.9958834499</v>
      </c>
      <c r="F226" s="29">
        <v>3117.4</v>
      </c>
      <c r="H226" s="26">
        <v>0.6673</v>
      </c>
      <c r="I226" s="3">
        <f t="shared" si="23"/>
        <v>1.5882975863030236E-4</v>
      </c>
      <c r="J226" s="39">
        <f t="shared" si="24"/>
        <v>1.5882975863030235</v>
      </c>
      <c r="K226" s="2">
        <f t="shared" si="25"/>
        <v>114.68432240640492</v>
      </c>
      <c r="L226">
        <f t="shared" si="26"/>
        <v>184.19936373276775</v>
      </c>
      <c r="M226" s="2">
        <v>173.7</v>
      </c>
      <c r="N226" s="2"/>
      <c r="O226" s="2">
        <f t="shared" si="28"/>
        <v>90.284651480683692</v>
      </c>
    </row>
    <row r="227" spans="1:15">
      <c r="A227" s="10" t="s">
        <v>254</v>
      </c>
      <c r="B227">
        <v>94790.5</v>
      </c>
      <c r="C227" s="12">
        <f t="shared" si="22"/>
        <v>797867.39149939734</v>
      </c>
      <c r="D227" s="5">
        <f t="shared" si="27"/>
        <v>2978438.9724672507</v>
      </c>
      <c r="F227" s="29">
        <v>3214</v>
      </c>
      <c r="H227" s="26">
        <v>0.68001999999999996</v>
      </c>
      <c r="I227" s="3">
        <f t="shared" si="23"/>
        <v>1.5726371309822428E-4</v>
      </c>
      <c r="J227" s="39">
        <f t="shared" si="24"/>
        <v>1.5726371309822429</v>
      </c>
      <c r="K227" s="2">
        <f t="shared" si="25"/>
        <v>113.55354645954978</v>
      </c>
      <c r="L227">
        <f t="shared" si="26"/>
        <v>184.51749734888654</v>
      </c>
      <c r="M227" s="2">
        <v>174</v>
      </c>
      <c r="N227" s="2"/>
      <c r="O227" s="2">
        <f t="shared" si="28"/>
        <v>89.394453848414685</v>
      </c>
    </row>
    <row r="228" spans="1:15">
      <c r="A228" s="10" t="s">
        <v>253</v>
      </c>
      <c r="B228">
        <v>96978.1</v>
      </c>
      <c r="C228" s="12">
        <f t="shared" si="22"/>
        <v>827483.31552113919</v>
      </c>
      <c r="D228" s="5">
        <f t="shared" si="27"/>
        <v>3088995.2168404129</v>
      </c>
      <c r="F228" s="29">
        <v>3333.3</v>
      </c>
      <c r="H228" s="26">
        <v>0.68723999999999996</v>
      </c>
      <c r="I228" s="3">
        <f t="shared" si="23"/>
        <v>1.5333322200813355E-4</v>
      </c>
      <c r="J228" s="39">
        <f t="shared" si="24"/>
        <v>1.5333322200813355</v>
      </c>
      <c r="K228" s="2">
        <f t="shared" si="25"/>
        <v>110.71550331650953</v>
      </c>
      <c r="L228">
        <f t="shared" si="26"/>
        <v>184.62354188759278</v>
      </c>
      <c r="M228" s="2">
        <v>174.1</v>
      </c>
      <c r="N228" s="2"/>
      <c r="O228" s="2">
        <f t="shared" si="28"/>
        <v>87.160218770070415</v>
      </c>
    </row>
    <row r="229" spans="1:15">
      <c r="A229" s="10" t="s">
        <v>252</v>
      </c>
      <c r="B229">
        <v>98923.1</v>
      </c>
      <c r="C229" s="12">
        <f t="shared" si="22"/>
        <v>847889.25814131671</v>
      </c>
      <c r="D229" s="5">
        <f t="shared" si="27"/>
        <v>3165170.6006415351</v>
      </c>
      <c r="F229" s="29">
        <v>3415.5</v>
      </c>
      <c r="H229" s="26">
        <v>0.68200000000000005</v>
      </c>
      <c r="I229" s="3">
        <f t="shared" si="23"/>
        <v>1.4841670888460161E-4</v>
      </c>
      <c r="J229" s="39">
        <f t="shared" si="24"/>
        <v>1.4841670888460161</v>
      </c>
      <c r="K229" s="2">
        <f t="shared" si="25"/>
        <v>107.16549492364351</v>
      </c>
      <c r="L229">
        <f t="shared" si="26"/>
        <v>184.51749734888654</v>
      </c>
      <c r="M229" s="2">
        <v>174</v>
      </c>
      <c r="N229" s="2"/>
      <c r="O229" s="2">
        <f t="shared" si="28"/>
        <v>84.365492657746017</v>
      </c>
    </row>
    <row r="230" spans="1:15">
      <c r="A230" s="10" t="s">
        <v>251</v>
      </c>
      <c r="B230">
        <v>100829.9</v>
      </c>
      <c r="C230" s="12">
        <f t="shared" si="22"/>
        <v>869139.2421837399</v>
      </c>
      <c r="D230" s="5">
        <f t="shared" si="27"/>
        <v>3244496.7910719011</v>
      </c>
      <c r="F230" s="29">
        <v>3501.1</v>
      </c>
      <c r="H230" s="26">
        <v>0.67486999999999997</v>
      </c>
      <c r="I230" s="3">
        <f t="shared" si="23"/>
        <v>1.4418006506896971E-4</v>
      </c>
      <c r="J230" s="39">
        <f t="shared" si="24"/>
        <v>1.441800650689697</v>
      </c>
      <c r="K230" s="2">
        <f t="shared" si="25"/>
        <v>104.10639170858434</v>
      </c>
      <c r="L230">
        <f t="shared" si="26"/>
        <v>185.68398727465535</v>
      </c>
      <c r="M230" s="2">
        <v>175.1</v>
      </c>
      <c r="N230" s="2"/>
      <c r="O230" s="2">
        <f t="shared" si="28"/>
        <v>81.957229158256297</v>
      </c>
    </row>
    <row r="231" spans="1:15">
      <c r="A231" s="10" t="s">
        <v>250</v>
      </c>
      <c r="B231">
        <v>103057.3</v>
      </c>
      <c r="C231" s="12">
        <f t="shared" si="22"/>
        <v>884778.83324299997</v>
      </c>
      <c r="D231" s="5">
        <f t="shared" si="27"/>
        <v>3302879.3844961189</v>
      </c>
      <c r="F231" s="29">
        <v>3564.1</v>
      </c>
      <c r="H231" s="26">
        <v>0.74278</v>
      </c>
      <c r="I231" s="3">
        <f t="shared" si="23"/>
        <v>1.5650659939223373E-4</v>
      </c>
      <c r="J231" s="39">
        <f t="shared" si="24"/>
        <v>1.5650659939223373</v>
      </c>
      <c r="K231" s="2">
        <f t="shared" si="25"/>
        <v>113.00686633420732</v>
      </c>
      <c r="L231">
        <f t="shared" si="26"/>
        <v>186.42629904559917</v>
      </c>
      <c r="M231" s="2">
        <v>175.8</v>
      </c>
      <c r="N231" s="2"/>
      <c r="O231" s="2">
        <f t="shared" si="28"/>
        <v>88.964082690855278</v>
      </c>
    </row>
    <row r="232" spans="1:15">
      <c r="A232" s="10" t="s">
        <v>249</v>
      </c>
      <c r="B232">
        <v>113931.8</v>
      </c>
      <c r="C232" s="12">
        <f t="shared" si="22"/>
        <v>938499.58729417284</v>
      </c>
      <c r="D232" s="5">
        <f t="shared" si="27"/>
        <v>3503418.9593691472</v>
      </c>
      <c r="F232" s="29">
        <v>3780.5</v>
      </c>
      <c r="H232" s="26">
        <v>0.97208000000000006</v>
      </c>
      <c r="I232" s="3">
        <f t="shared" si="23"/>
        <v>1.9353616595683731E-4</v>
      </c>
      <c r="J232" s="39">
        <f t="shared" si="24"/>
        <v>1.9353616595683731</v>
      </c>
      <c r="K232" s="2">
        <f t="shared" si="25"/>
        <v>139.7443668321412</v>
      </c>
      <c r="L232">
        <f t="shared" si="26"/>
        <v>186.85047720042419</v>
      </c>
      <c r="M232" s="2">
        <v>176.2</v>
      </c>
      <c r="N232" s="2"/>
      <c r="O232" s="2">
        <f t="shared" si="28"/>
        <v>110.01304442571356</v>
      </c>
    </row>
    <row r="233" spans="1:15">
      <c r="A233" s="10" t="s">
        <v>248</v>
      </c>
      <c r="B233">
        <v>131258.5</v>
      </c>
      <c r="C233" s="12">
        <f t="shared" si="22"/>
        <v>1035489.8766092985</v>
      </c>
      <c r="D233" s="5">
        <f t="shared" si="27"/>
        <v>3865483.7093825117</v>
      </c>
      <c r="F233" s="29">
        <v>4171.2</v>
      </c>
      <c r="H233" s="26">
        <v>1.2145900000000001</v>
      </c>
      <c r="I233" s="3">
        <f t="shared" si="23"/>
        <v>2.2003916281907167E-4</v>
      </c>
      <c r="J233" s="39">
        <f t="shared" si="24"/>
        <v>2.2003916281907165</v>
      </c>
      <c r="K233" s="2">
        <f t="shared" si="25"/>
        <v>158.88107183689547</v>
      </c>
      <c r="L233">
        <f t="shared" si="26"/>
        <v>187.59278897136801</v>
      </c>
      <c r="M233" s="2">
        <v>176.9</v>
      </c>
      <c r="N233" s="2"/>
      <c r="O233" s="2">
        <f t="shared" si="28"/>
        <v>125.07831843692752</v>
      </c>
    </row>
    <row r="234" spans="1:15">
      <c r="A234" s="10" t="s">
        <v>247</v>
      </c>
      <c r="B234">
        <v>139182.39999999999</v>
      </c>
      <c r="C234" s="12">
        <f t="shared" si="22"/>
        <v>1087820.4447885372</v>
      </c>
      <c r="D234" s="5">
        <f t="shared" si="27"/>
        <v>4060833.7203956097</v>
      </c>
      <c r="F234" s="29">
        <v>4382</v>
      </c>
      <c r="H234" s="26">
        <v>1.1369400000000001</v>
      </c>
      <c r="I234" s="3">
        <f t="shared" si="23"/>
        <v>1.9695003595694349E-4</v>
      </c>
      <c r="J234" s="39">
        <f t="shared" si="24"/>
        <v>1.9695003595694349</v>
      </c>
      <c r="K234" s="2">
        <f t="shared" si="25"/>
        <v>142.20937950433847</v>
      </c>
      <c r="L234">
        <f t="shared" si="26"/>
        <v>188.44114528101804</v>
      </c>
      <c r="M234" s="2">
        <v>177.7</v>
      </c>
      <c r="N234" s="2"/>
      <c r="O234" s="2">
        <f t="shared" si="28"/>
        <v>111.95361315677465</v>
      </c>
    </row>
    <row r="235" spans="1:15">
      <c r="A235" s="10" t="s">
        <v>246</v>
      </c>
      <c r="B235">
        <v>144075.70000000001</v>
      </c>
      <c r="C235" s="12">
        <f t="shared" si="22"/>
        <v>1121904.8233986392</v>
      </c>
      <c r="D235" s="5">
        <f t="shared" si="27"/>
        <v>4188070.7057471201</v>
      </c>
      <c r="F235" s="29">
        <v>4519.3</v>
      </c>
      <c r="H235" s="26">
        <v>1.2203599999999999</v>
      </c>
      <c r="I235" s="3">
        <f t="shared" si="23"/>
        <v>2.0532425638129158E-4</v>
      </c>
      <c r="J235" s="39">
        <f t="shared" si="24"/>
        <v>2.0532425638129159</v>
      </c>
      <c r="K235" s="2">
        <f t="shared" si="25"/>
        <v>148.25605364985347</v>
      </c>
      <c r="L235">
        <f t="shared" si="26"/>
        <v>188.7592788971368</v>
      </c>
      <c r="M235" s="2">
        <v>178</v>
      </c>
      <c r="N235" s="2"/>
      <c r="O235" s="2">
        <f t="shared" si="28"/>
        <v>116.71382672729661</v>
      </c>
    </row>
    <row r="236" spans="1:15">
      <c r="A236" s="10" t="s">
        <v>245</v>
      </c>
      <c r="B236">
        <v>149136</v>
      </c>
      <c r="C236" s="12">
        <f t="shared" si="22"/>
        <v>1148765.2004242255</v>
      </c>
      <c r="D236" s="5">
        <f t="shared" si="27"/>
        <v>4288340.4931836342</v>
      </c>
      <c r="F236" s="29">
        <v>4627.5</v>
      </c>
      <c r="H236" s="26">
        <v>1.3256699999999999</v>
      </c>
      <c r="I236" s="3">
        <f t="shared" si="23"/>
        <v>2.1721550482664808E-4</v>
      </c>
      <c r="J236" s="39">
        <f t="shared" si="24"/>
        <v>2.1721550482664806</v>
      </c>
      <c r="K236" s="2">
        <f t="shared" si="25"/>
        <v>156.84222655776688</v>
      </c>
      <c r="L236">
        <f t="shared" si="26"/>
        <v>188.22905620360552</v>
      </c>
      <c r="M236" s="2">
        <v>177.5</v>
      </c>
      <c r="N236" s="2"/>
      <c r="O236" s="2">
        <f t="shared" si="28"/>
        <v>123.4732478258212</v>
      </c>
    </row>
    <row r="237" spans="1:15">
      <c r="A237" s="10" t="s">
        <v>244</v>
      </c>
      <c r="B237">
        <v>154850</v>
      </c>
      <c r="C237" s="12">
        <f t="shared" si="22"/>
        <v>1182526.8573140569</v>
      </c>
      <c r="D237" s="5">
        <f t="shared" si="27"/>
        <v>4414372.7583533749</v>
      </c>
      <c r="F237" s="29">
        <v>4763.5</v>
      </c>
      <c r="H237" s="26">
        <v>1.40642</v>
      </c>
      <c r="I237" s="3">
        <f t="shared" si="23"/>
        <v>2.2386731226313941E-4</v>
      </c>
      <c r="J237" s="39">
        <f t="shared" si="24"/>
        <v>2.2386731226313943</v>
      </c>
      <c r="K237" s="2">
        <f t="shared" si="25"/>
        <v>161.64521835987335</v>
      </c>
      <c r="L237">
        <f t="shared" si="26"/>
        <v>188.22905620360552</v>
      </c>
      <c r="M237" s="2">
        <v>177.5</v>
      </c>
      <c r="N237" s="2"/>
      <c r="O237" s="2">
        <f t="shared" si="28"/>
        <v>127.25437877570897</v>
      </c>
    </row>
    <row r="238" spans="1:15">
      <c r="A238" s="10" t="s">
        <v>243</v>
      </c>
      <c r="B238">
        <v>162846</v>
      </c>
      <c r="C238" s="12">
        <f t="shared" si="22"/>
        <v>1252160.2746493344</v>
      </c>
      <c r="D238" s="5">
        <f t="shared" si="27"/>
        <v>4674314.3052659649</v>
      </c>
      <c r="F238" s="29">
        <v>5044</v>
      </c>
      <c r="H238" s="26">
        <v>1.4756</v>
      </c>
      <c r="I238" s="3">
        <f t="shared" si="23"/>
        <v>2.2281702714350545E-4</v>
      </c>
      <c r="J238" s="39">
        <f t="shared" si="24"/>
        <v>2.2281702714350544</v>
      </c>
      <c r="K238" s="2">
        <f t="shared" si="25"/>
        <v>160.88685142462467</v>
      </c>
      <c r="L238">
        <f t="shared" si="26"/>
        <v>189.07741251325558</v>
      </c>
      <c r="M238" s="2">
        <v>178.3</v>
      </c>
      <c r="N238" s="2"/>
      <c r="O238" s="2">
        <f t="shared" si="28"/>
        <v>126.65735825008935</v>
      </c>
    </row>
    <row r="239" spans="1:15">
      <c r="A239" s="10" t="s">
        <v>242</v>
      </c>
      <c r="B239">
        <v>172973.4</v>
      </c>
      <c r="C239" s="12">
        <f t="shared" si="22"/>
        <v>1328198.4768945943</v>
      </c>
      <c r="D239" s="5">
        <f t="shared" si="27"/>
        <v>4958164.9142475203</v>
      </c>
      <c r="F239" s="29">
        <v>5350.3</v>
      </c>
      <c r="H239" s="26">
        <v>1.6064099999999999</v>
      </c>
      <c r="I239" s="3">
        <f t="shared" si="23"/>
        <v>2.2791303066288903E-4</v>
      </c>
      <c r="J239" s="39">
        <f t="shared" si="24"/>
        <v>2.2791303066288902</v>
      </c>
      <c r="K239" s="2">
        <f t="shared" si="25"/>
        <v>164.56646232148125</v>
      </c>
      <c r="L239">
        <f t="shared" si="26"/>
        <v>188.44114528101804</v>
      </c>
      <c r="M239" s="2">
        <v>177.7</v>
      </c>
      <c r="N239" s="2"/>
      <c r="O239" s="2">
        <f t="shared" si="28"/>
        <v>129.55411327672644</v>
      </c>
    </row>
    <row r="240" spans="1:15">
      <c r="A240" s="10" t="s">
        <v>241</v>
      </c>
      <c r="B240">
        <v>179759.1</v>
      </c>
      <c r="C240" s="12">
        <f t="shared" si="22"/>
        <v>1384327.2314739388</v>
      </c>
      <c r="D240" s="5">
        <f t="shared" si="27"/>
        <v>5167693.5550922137</v>
      </c>
      <c r="F240" s="29">
        <v>5576.4</v>
      </c>
      <c r="H240" s="26">
        <v>1.52715</v>
      </c>
      <c r="I240" s="3">
        <f t="shared" si="23"/>
        <v>2.0753189761221524E-4</v>
      </c>
      <c r="J240" s="39">
        <f t="shared" si="24"/>
        <v>2.0753189761221527</v>
      </c>
      <c r="K240" s="2">
        <f t="shared" si="25"/>
        <v>149.85009900299312</v>
      </c>
      <c r="L240">
        <f t="shared" si="26"/>
        <v>188.12301166489925</v>
      </c>
      <c r="M240" s="2">
        <v>177.4</v>
      </c>
      <c r="N240" s="2"/>
      <c r="O240" s="2">
        <f t="shared" si="28"/>
        <v>117.96873085135479</v>
      </c>
    </row>
    <row r="241" spans="1:15">
      <c r="A241" s="10" t="s">
        <v>240</v>
      </c>
      <c r="B241">
        <v>186025.8</v>
      </c>
      <c r="C241" s="12">
        <f t="shared" si="22"/>
        <v>1428962.1278621128</v>
      </c>
      <c r="D241" s="5">
        <f t="shared" si="27"/>
        <v>5334315.6233092677</v>
      </c>
      <c r="F241" s="29">
        <v>5756.2</v>
      </c>
      <c r="H241" s="26">
        <v>1.4578800000000001</v>
      </c>
      <c r="I241" s="3">
        <f t="shared" si="23"/>
        <v>1.9117271860109091E-4</v>
      </c>
      <c r="J241" s="39">
        <f t="shared" si="24"/>
        <v>1.9117271860109091</v>
      </c>
      <c r="K241" s="2">
        <f t="shared" si="25"/>
        <v>138.03782039604232</v>
      </c>
      <c r="L241">
        <f t="shared" si="26"/>
        <v>187.38069989395544</v>
      </c>
      <c r="M241" s="2">
        <v>176.7</v>
      </c>
      <c r="N241" s="2"/>
      <c r="O241" s="2">
        <f t="shared" si="28"/>
        <v>108.66957439436267</v>
      </c>
    </row>
    <row r="242" spans="1:15">
      <c r="A242" s="10" t="s">
        <v>239</v>
      </c>
      <c r="B242">
        <v>192854.2</v>
      </c>
      <c r="C242" s="12">
        <f t="shared" si="22"/>
        <v>1504975.5053596599</v>
      </c>
      <c r="D242" s="5">
        <f t="shared" si="27"/>
        <v>5618073.5615076106</v>
      </c>
      <c r="F242" s="29">
        <v>6062.4</v>
      </c>
      <c r="H242" s="26">
        <v>1.37453</v>
      </c>
      <c r="I242" s="3">
        <f t="shared" si="23"/>
        <v>1.7152667143422972E-4</v>
      </c>
      <c r="J242" s="39">
        <f t="shared" si="24"/>
        <v>1.7152667143422973</v>
      </c>
      <c r="K242" s="2">
        <f t="shared" si="25"/>
        <v>123.85223183426579</v>
      </c>
      <c r="L242">
        <f t="shared" si="26"/>
        <v>187.80487804878047</v>
      </c>
      <c r="M242" s="2">
        <v>177.1</v>
      </c>
      <c r="N242" s="2"/>
      <c r="O242" s="2">
        <f t="shared" si="28"/>
        <v>97.502041705719947</v>
      </c>
    </row>
    <row r="243" spans="1:15">
      <c r="A243" s="10" t="s">
        <v>238</v>
      </c>
      <c r="B243">
        <v>197014.3</v>
      </c>
      <c r="C243" s="12">
        <f t="shared" si="22"/>
        <v>1531364.2121786971</v>
      </c>
      <c r="D243" s="5">
        <f t="shared" ref="D243:D254" si="29">D242*(1+(F243-F242)/F242)</f>
        <v>5716582.6040630769</v>
      </c>
      <c r="F243" s="29">
        <v>6168.7</v>
      </c>
      <c r="H243" s="26">
        <v>1.3552500000000001</v>
      </c>
      <c r="I243" s="3">
        <f t="shared" si="23"/>
        <v>1.6686336076747975E-4</v>
      </c>
      <c r="J243" s="39">
        <f t="shared" si="24"/>
        <v>1.6686336076747974</v>
      </c>
      <c r="K243" s="2">
        <f t="shared" si="25"/>
        <v>120.48505034007478</v>
      </c>
      <c r="L243">
        <f t="shared" si="26"/>
        <v>188.54718981972428</v>
      </c>
      <c r="M243" s="2">
        <v>177.8</v>
      </c>
      <c r="N243" s="2"/>
      <c r="O243" s="2">
        <f t="shared" si="28"/>
        <v>94.851245142629608</v>
      </c>
    </row>
    <row r="244" spans="1:15">
      <c r="A244" s="10" t="s">
        <v>237</v>
      </c>
      <c r="B244">
        <v>200748.9</v>
      </c>
      <c r="C244" s="12">
        <f t="shared" si="22"/>
        <v>1549585.5770001209</v>
      </c>
      <c r="D244" s="5">
        <f t="shared" si="29"/>
        <v>5784602.9589414513</v>
      </c>
      <c r="F244" s="29">
        <v>6242.1</v>
      </c>
      <c r="H244" s="26">
        <v>1.3623000000000001</v>
      </c>
      <c r="I244" s="3">
        <f t="shared" si="23"/>
        <v>1.6669133042801005E-4</v>
      </c>
      <c r="J244" s="39">
        <f t="shared" si="24"/>
        <v>1.6669133042801005</v>
      </c>
      <c r="K244" s="2">
        <f t="shared" si="25"/>
        <v>120.36083443062829</v>
      </c>
      <c r="L244">
        <f t="shared" si="26"/>
        <v>189.60763520678688</v>
      </c>
      <c r="M244" s="2">
        <v>178.8</v>
      </c>
      <c r="N244" s="2"/>
      <c r="O244" s="2">
        <f t="shared" si="28"/>
        <v>94.753456797567139</v>
      </c>
    </row>
    <row r="245" spans="1:15">
      <c r="A245" s="10" t="s">
        <v>236</v>
      </c>
      <c r="B245">
        <v>204723</v>
      </c>
      <c r="C245" s="12">
        <f t="shared" si="22"/>
        <v>1581435.7283160426</v>
      </c>
      <c r="D245" s="5">
        <f t="shared" si="29"/>
        <v>5903499.5738037871</v>
      </c>
      <c r="F245" s="29">
        <v>6370.4</v>
      </c>
      <c r="H245" s="26">
        <v>1.3228899999999999</v>
      </c>
      <c r="I245" s="3">
        <f t="shared" si="23"/>
        <v>1.5949614177832074E-4</v>
      </c>
      <c r="J245" s="39">
        <f t="shared" si="24"/>
        <v>1.5949614177832074</v>
      </c>
      <c r="K245" s="2">
        <f t="shared" si="25"/>
        <v>115.16548979249546</v>
      </c>
      <c r="L245">
        <f t="shared" si="26"/>
        <v>190.66808059384942</v>
      </c>
      <c r="M245" s="2">
        <v>179.8</v>
      </c>
      <c r="N245" s="2"/>
      <c r="O245" s="2">
        <f t="shared" si="28"/>
        <v>90.663448066350497</v>
      </c>
    </row>
    <row r="246" spans="1:15">
      <c r="A246" s="10" t="s">
        <v>235</v>
      </c>
      <c r="B246">
        <v>206322.1</v>
      </c>
      <c r="C246" s="12">
        <f t="shared" si="22"/>
        <v>1590596.0602221808</v>
      </c>
      <c r="D246" s="5">
        <f t="shared" si="29"/>
        <v>5937695.0928094015</v>
      </c>
      <c r="F246" s="29">
        <v>6407.3</v>
      </c>
      <c r="H246" s="26">
        <v>1.39499</v>
      </c>
      <c r="I246" s="3">
        <f t="shared" si="23"/>
        <v>1.6722037253786534E-4</v>
      </c>
      <c r="J246" s="39">
        <f t="shared" si="24"/>
        <v>1.6722037253786535</v>
      </c>
      <c r="K246" s="2">
        <f t="shared" si="25"/>
        <v>120.74283360015694</v>
      </c>
      <c r="L246">
        <f t="shared" si="26"/>
        <v>190.66808059384942</v>
      </c>
      <c r="M246" s="2">
        <v>179.8</v>
      </c>
      <c r="N246" s="2"/>
      <c r="O246" s="2">
        <f t="shared" si="28"/>
        <v>95.054183707428336</v>
      </c>
    </row>
    <row r="247" spans="1:15">
      <c r="A247" s="10" t="s">
        <v>234</v>
      </c>
      <c r="B247">
        <v>210339.7</v>
      </c>
      <c r="C247" s="12">
        <f t="shared" si="22"/>
        <v>1599880.5158668843</v>
      </c>
      <c r="D247" s="5">
        <f t="shared" si="29"/>
        <v>5972353.9657310797</v>
      </c>
      <c r="F247" s="29">
        <v>6444.7</v>
      </c>
      <c r="H247" s="26">
        <v>1.5299</v>
      </c>
      <c r="I247" s="3">
        <f t="shared" si="23"/>
        <v>1.8242945716615076E-4</v>
      </c>
      <c r="J247" s="39">
        <f t="shared" si="24"/>
        <v>1.8242945716615075</v>
      </c>
      <c r="K247" s="2">
        <f t="shared" si="25"/>
        <v>131.72467717946088</v>
      </c>
      <c r="L247">
        <f t="shared" si="26"/>
        <v>190.7741251325557</v>
      </c>
      <c r="M247" s="2">
        <v>179.9</v>
      </c>
      <c r="N247" s="2"/>
      <c r="O247" s="2">
        <f t="shared" si="28"/>
        <v>103.69958439837291</v>
      </c>
    </row>
    <row r="248" spans="1:15">
      <c r="A248" s="10" t="s">
        <v>233</v>
      </c>
      <c r="B248">
        <v>217237</v>
      </c>
      <c r="C248" s="12">
        <f t="shared" si="22"/>
        <v>1622942.7064923649</v>
      </c>
      <c r="D248" s="5">
        <f t="shared" si="29"/>
        <v>6058445.1233359985</v>
      </c>
      <c r="F248" s="29">
        <v>6537.6</v>
      </c>
      <c r="H248" s="26">
        <v>1.6595599999999999</v>
      </c>
      <c r="I248" s="3">
        <f t="shared" si="23"/>
        <v>1.9529529932656677E-4</v>
      </c>
      <c r="J248" s="39">
        <f t="shared" si="24"/>
        <v>1.9529529932656677</v>
      </c>
      <c r="K248" s="2">
        <f t="shared" si="25"/>
        <v>141.01456342671958</v>
      </c>
      <c r="L248">
        <f t="shared" si="26"/>
        <v>190.98621420996821</v>
      </c>
      <c r="M248" s="2">
        <v>180.1</v>
      </c>
      <c r="N248" s="2"/>
      <c r="O248" s="2">
        <f t="shared" si="28"/>
        <v>111.01300025618073</v>
      </c>
    </row>
    <row r="249" spans="1:15">
      <c r="A249" s="10" t="s">
        <v>232</v>
      </c>
      <c r="B249">
        <v>222245.3</v>
      </c>
      <c r="C249" s="12">
        <f t="shared" si="22"/>
        <v>1658392.4462266874</v>
      </c>
      <c r="D249" s="5">
        <f t="shared" si="29"/>
        <v>6190779.0017642248</v>
      </c>
      <c r="F249" s="29">
        <v>6680.4</v>
      </c>
      <c r="H249" s="26">
        <v>1.64585</v>
      </c>
      <c r="I249" s="3">
        <f t="shared" si="23"/>
        <v>1.9017323782391637E-4</v>
      </c>
      <c r="J249" s="39">
        <f t="shared" si="24"/>
        <v>1.9017323782391637</v>
      </c>
      <c r="K249" s="2">
        <f t="shared" si="25"/>
        <v>137.31613715055374</v>
      </c>
      <c r="L249">
        <f t="shared" si="26"/>
        <v>191.62248144220572</v>
      </c>
      <c r="M249" s="2">
        <v>180.7</v>
      </c>
      <c r="N249" s="2"/>
      <c r="O249" s="2">
        <f t="shared" si="28"/>
        <v>108.1014329175574</v>
      </c>
    </row>
    <row r="250" spans="1:15">
      <c r="A250" s="10" t="s">
        <v>231</v>
      </c>
      <c r="B250">
        <v>228875.3</v>
      </c>
      <c r="C250" s="12">
        <f t="shared" si="22"/>
        <v>1716060.335164245</v>
      </c>
      <c r="D250" s="5">
        <f t="shared" si="29"/>
        <v>6406053.2311681267</v>
      </c>
      <c r="F250" s="29">
        <v>6912.7</v>
      </c>
      <c r="H250" s="26">
        <v>1.65341</v>
      </c>
      <c r="I250" s="3">
        <f t="shared" si="23"/>
        <v>1.8493320184643152E-4</v>
      </c>
      <c r="J250" s="39">
        <f t="shared" si="24"/>
        <v>1.8493320184643152</v>
      </c>
      <c r="K250" s="2">
        <f t="shared" si="25"/>
        <v>133.53252644280326</v>
      </c>
      <c r="L250">
        <f t="shared" si="26"/>
        <v>191.94061505832448</v>
      </c>
      <c r="M250" s="2">
        <v>181</v>
      </c>
      <c r="N250" s="2"/>
      <c r="O250" s="2">
        <f t="shared" si="28"/>
        <v>105.12280456696817</v>
      </c>
    </row>
    <row r="251" spans="1:15">
      <c r="A251" s="10" t="s">
        <v>230</v>
      </c>
      <c r="B251">
        <v>235759.2</v>
      </c>
      <c r="C251" s="12">
        <f t="shared" si="22"/>
        <v>1772462.1619684338</v>
      </c>
      <c r="D251" s="5">
        <f t="shared" si="29"/>
        <v>6616601.250628164</v>
      </c>
      <c r="F251" s="29">
        <v>7139.9</v>
      </c>
      <c r="H251" s="26">
        <v>1.6573199999999999</v>
      </c>
      <c r="I251" s="3">
        <f t="shared" si="23"/>
        <v>1.797692927894519E-4</v>
      </c>
      <c r="J251" s="39">
        <f t="shared" si="24"/>
        <v>1.7976929278945191</v>
      </c>
      <c r="K251" s="2">
        <f t="shared" si="25"/>
        <v>129.80388379878542</v>
      </c>
      <c r="L251">
        <f t="shared" si="26"/>
        <v>192.25874867444327</v>
      </c>
      <c r="M251" s="2">
        <v>181.3</v>
      </c>
      <c r="N251" s="2"/>
      <c r="O251" s="2">
        <f t="shared" si="28"/>
        <v>102.18744954591983</v>
      </c>
    </row>
    <row r="252" spans="1:15">
      <c r="A252" s="10" t="s">
        <v>229</v>
      </c>
      <c r="B252">
        <v>238938.9</v>
      </c>
      <c r="C252" s="12">
        <f t="shared" si="22"/>
        <v>1824072.8124639925</v>
      </c>
      <c r="D252" s="5">
        <f t="shared" si="29"/>
        <v>6809263.8089280846</v>
      </c>
      <c r="F252" s="29">
        <v>7347.8</v>
      </c>
      <c r="H252" s="26">
        <v>1.61405</v>
      </c>
      <c r="I252" s="3">
        <f t="shared" si="23"/>
        <v>1.7012217449741243E-4</v>
      </c>
      <c r="J252" s="39">
        <f t="shared" si="24"/>
        <v>1.7012217449741243</v>
      </c>
      <c r="K252" s="2">
        <f t="shared" si="25"/>
        <v>122.83810336797703</v>
      </c>
      <c r="L252">
        <f t="shared" si="26"/>
        <v>192.25874867444327</v>
      </c>
      <c r="M252" s="2">
        <v>181.3</v>
      </c>
      <c r="N252" s="2"/>
      <c r="O252" s="2">
        <f t="shared" si="28"/>
        <v>96.703674211241832</v>
      </c>
    </row>
    <row r="253" spans="1:15">
      <c r="A253" s="10" t="s">
        <v>228</v>
      </c>
      <c r="B253">
        <v>244615.1</v>
      </c>
      <c r="C253" s="12">
        <f t="shared" si="22"/>
        <v>1854061.107701431</v>
      </c>
      <c r="D253" s="5">
        <f t="shared" si="29"/>
        <v>6921210.1150494413</v>
      </c>
      <c r="F253" s="29">
        <v>7468.6</v>
      </c>
      <c r="H253" s="26">
        <v>1.5936399999999999</v>
      </c>
      <c r="I253" s="3">
        <f t="shared" si="23"/>
        <v>1.6488951938692806E-4</v>
      </c>
      <c r="J253" s="39">
        <f t="shared" si="24"/>
        <v>1.6488951938692806</v>
      </c>
      <c r="K253" s="2">
        <f t="shared" si="25"/>
        <v>119.05982207543202</v>
      </c>
      <c r="L253">
        <f t="shared" si="26"/>
        <v>191.83457051961824</v>
      </c>
      <c r="M253" s="2">
        <v>180.9</v>
      </c>
      <c r="N253" s="2"/>
      <c r="O253" s="2">
        <f t="shared" si="28"/>
        <v>93.729241415758352</v>
      </c>
    </row>
    <row r="254" spans="1:15" s="30" customFormat="1">
      <c r="A254" s="38" t="s">
        <v>227</v>
      </c>
      <c r="B254" s="30">
        <v>258134.2</v>
      </c>
      <c r="C254" s="37">
        <f t="shared" si="22"/>
        <v>1902047.3450308749</v>
      </c>
      <c r="D254" s="36">
        <f t="shared" si="29"/>
        <v>7100342.7390002562</v>
      </c>
      <c r="F254" s="35">
        <v>7661.9</v>
      </c>
      <c r="G254" s="31">
        <v>94.769300000000001</v>
      </c>
      <c r="H254" s="34">
        <v>1.66632</v>
      </c>
      <c r="I254" s="33">
        <f t="shared" si="23"/>
        <v>1.688030613291251E-4</v>
      </c>
      <c r="J254" s="33">
        <f t="shared" si="24"/>
        <v>1.688030613291251</v>
      </c>
      <c r="K254" s="32">
        <f t="shared" si="25"/>
        <v>121.88562694802272</v>
      </c>
      <c r="L254" s="30">
        <f t="shared" si="26"/>
        <v>192.6829268292683</v>
      </c>
      <c r="M254" s="32">
        <v>181.7</v>
      </c>
      <c r="N254" s="32"/>
      <c r="O254" s="2">
        <f t="shared" si="28"/>
        <v>95.953841977726867</v>
      </c>
    </row>
    <row r="255" spans="1:15">
      <c r="A255" s="10" t="s">
        <v>226</v>
      </c>
      <c r="B255">
        <v>266290</v>
      </c>
      <c r="C255" s="12">
        <f t="shared" si="22"/>
        <v>1931386.0951215276</v>
      </c>
      <c r="D255" s="5">
        <f t="shared" ref="D255:D318" si="30">D254*(1+(G255-G254)/G254)</f>
        <v>7209864.2930886634</v>
      </c>
      <c r="F255" s="29">
        <v>7834.9</v>
      </c>
      <c r="G255" s="1">
        <v>96.231099999999998</v>
      </c>
      <c r="H255" s="26">
        <v>1.63351</v>
      </c>
      <c r="I255" s="3">
        <f t="shared" si="23"/>
        <v>1.6422124815330074E-4</v>
      </c>
      <c r="J255" s="3">
        <f t="shared" si="24"/>
        <v>1.6422124815330073</v>
      </c>
      <c r="K255" s="2">
        <f t="shared" si="25"/>
        <v>118.57729138173102</v>
      </c>
      <c r="L255">
        <f t="shared" si="26"/>
        <v>194.1675503711559</v>
      </c>
      <c r="M255" s="2">
        <v>183.1</v>
      </c>
      <c r="N255" s="2"/>
      <c r="O255" s="2">
        <f t="shared" si="28"/>
        <v>93.349371573085804</v>
      </c>
    </row>
    <row r="256" spans="1:15">
      <c r="A256" s="10" t="s">
        <v>225</v>
      </c>
      <c r="B256">
        <v>273133.09999999998</v>
      </c>
      <c r="C256" s="12">
        <f t="shared" si="22"/>
        <v>1969288.8380044112</v>
      </c>
      <c r="D256" s="5">
        <f t="shared" si="30"/>
        <v>7351355.2322704671</v>
      </c>
      <c r="F256" s="29">
        <v>8077.8</v>
      </c>
      <c r="G256" s="1">
        <v>98.119600000000005</v>
      </c>
      <c r="H256" s="26">
        <v>1.66587</v>
      </c>
      <c r="I256" s="3">
        <f t="shared" si="23"/>
        <v>1.6523788254402781E-4</v>
      </c>
      <c r="J256" s="3">
        <f t="shared" si="24"/>
        <v>1.652378825440278</v>
      </c>
      <c r="K256" s="2">
        <f t="shared" si="25"/>
        <v>119.31136053376548</v>
      </c>
      <c r="L256">
        <f t="shared" si="26"/>
        <v>195.33404029692468</v>
      </c>
      <c r="M256" s="2">
        <v>184.2</v>
      </c>
      <c r="N256" s="2"/>
      <c r="O256" s="2">
        <f t="shared" si="28"/>
        <v>93.927263792035262</v>
      </c>
    </row>
    <row r="257" spans="1:15">
      <c r="A257" s="10" t="s">
        <v>224</v>
      </c>
      <c r="B257">
        <v>275934.09999999998</v>
      </c>
      <c r="C257" s="12">
        <f t="shared" si="22"/>
        <v>1988702.8296330122</v>
      </c>
      <c r="D257" s="5">
        <f t="shared" si="30"/>
        <v>7423827.6630200343</v>
      </c>
      <c r="F257" s="29">
        <v>8246.5</v>
      </c>
      <c r="G257" s="1">
        <v>99.0869</v>
      </c>
      <c r="H257" s="26">
        <v>1.6375</v>
      </c>
      <c r="I257" s="3">
        <f t="shared" si="23"/>
        <v>1.60488985333513E-4</v>
      </c>
      <c r="J257" s="3">
        <f t="shared" si="24"/>
        <v>1.6048898533351299</v>
      </c>
      <c r="K257" s="2">
        <f t="shared" si="25"/>
        <v>115.8823805777281</v>
      </c>
      <c r="L257">
        <f t="shared" si="26"/>
        <v>194.90986214209971</v>
      </c>
      <c r="M257" s="2">
        <v>183.8</v>
      </c>
      <c r="N257" s="2"/>
      <c r="O257" s="2">
        <f t="shared" si="28"/>
        <v>91.227816703112182</v>
      </c>
    </row>
    <row r="258" spans="1:15">
      <c r="A258" s="10" t="s">
        <v>223</v>
      </c>
      <c r="B258">
        <v>273361.2</v>
      </c>
      <c r="C258" s="12">
        <f t="shared" ref="C258:C321" si="31">D258/$D$2*100</f>
        <v>2007861.9285771479</v>
      </c>
      <c r="D258" s="5">
        <f t="shared" si="30"/>
        <v>7495348.5793784931</v>
      </c>
      <c r="F258" s="29">
        <v>8377</v>
      </c>
      <c r="G258" s="1">
        <v>100.0415</v>
      </c>
      <c r="H258" s="26">
        <v>1.4998100000000001</v>
      </c>
      <c r="I258" s="3">
        <f t="shared" ref="I258:I321" si="32">H258*L258/C258</f>
        <v>1.4535392907587456E-4</v>
      </c>
      <c r="J258" s="3">
        <f t="shared" ref="J258:J321" si="33">(H258*L258/C258)*10000</f>
        <v>1.4535392907587457</v>
      </c>
      <c r="K258" s="2">
        <f t="shared" ref="K258:K321" si="34">I258/$I$2*100</f>
        <v>104.95398978711887</v>
      </c>
      <c r="L258">
        <f t="shared" ref="L258:L321" si="35">M258/$M$2*100</f>
        <v>194.59172852598093</v>
      </c>
      <c r="M258" s="2">
        <v>183.5</v>
      </c>
      <c r="N258" s="2"/>
      <c r="O258" s="2">
        <f t="shared" si="28"/>
        <v>82.624496449115867</v>
      </c>
    </row>
    <row r="259" spans="1:15">
      <c r="A259" s="10" t="s">
        <v>222</v>
      </c>
      <c r="B259">
        <v>270286.40000000002</v>
      </c>
      <c r="C259" s="12">
        <f t="shared" si="31"/>
        <v>2009383.2565678931</v>
      </c>
      <c r="D259" s="5">
        <f t="shared" si="30"/>
        <v>7501027.6967679458</v>
      </c>
      <c r="F259" s="29">
        <v>8362.6</v>
      </c>
      <c r="G259" s="1">
        <v>100.1173</v>
      </c>
      <c r="H259" s="26">
        <v>1.42808</v>
      </c>
      <c r="I259" s="3">
        <f t="shared" si="32"/>
        <v>1.3844817056862661E-4</v>
      </c>
      <c r="J259" s="3">
        <f t="shared" si="33"/>
        <v>1.3844817056862662</v>
      </c>
      <c r="K259" s="2">
        <f t="shared" si="34"/>
        <v>99.967630543512371</v>
      </c>
      <c r="L259">
        <f t="shared" si="35"/>
        <v>194.80381760339341</v>
      </c>
      <c r="M259" s="2">
        <v>183.7</v>
      </c>
      <c r="N259" s="2"/>
      <c r="O259" s="2">
        <f t="shared" si="28"/>
        <v>78.699010410395061</v>
      </c>
    </row>
    <row r="260" spans="1:15">
      <c r="A260" s="10" t="s">
        <v>221</v>
      </c>
      <c r="B260">
        <v>270105.8</v>
      </c>
      <c r="C260" s="12">
        <f t="shared" si="31"/>
        <v>2005585.9576780645</v>
      </c>
      <c r="D260" s="5">
        <f t="shared" si="30"/>
        <v>7486852.3800122151</v>
      </c>
      <c r="F260" s="29">
        <v>8331.4</v>
      </c>
      <c r="G260" s="1">
        <v>99.928100000000001</v>
      </c>
      <c r="H260" s="26">
        <v>1.40595</v>
      </c>
      <c r="I260" s="3">
        <f t="shared" si="32"/>
        <v>1.3670948031332933E-4</v>
      </c>
      <c r="J260" s="3">
        <f t="shared" si="33"/>
        <v>1.3670948031332932</v>
      </c>
      <c r="K260" s="2">
        <f t="shared" si="34"/>
        <v>98.712195066414424</v>
      </c>
      <c r="L260">
        <f t="shared" si="35"/>
        <v>195.01590668080595</v>
      </c>
      <c r="M260" s="2">
        <v>183.9</v>
      </c>
      <c r="N260" s="2"/>
      <c r="O260" s="2">
        <f t="shared" si="28"/>
        <v>77.710675194840405</v>
      </c>
    </row>
    <row r="261" spans="1:15">
      <c r="A261" s="10" t="s">
        <v>220</v>
      </c>
      <c r="B261">
        <v>270853.2</v>
      </c>
      <c r="C261" s="12">
        <f t="shared" si="31"/>
        <v>2008849.3868508241</v>
      </c>
      <c r="D261" s="5">
        <f t="shared" si="30"/>
        <v>7499034.761114127</v>
      </c>
      <c r="F261" s="29">
        <v>8344.2999999999993</v>
      </c>
      <c r="G261" s="1">
        <v>100.0907</v>
      </c>
      <c r="H261" s="26">
        <v>1.40595</v>
      </c>
      <c r="I261" s="3">
        <f t="shared" si="32"/>
        <v>1.3700691999796782E-4</v>
      </c>
      <c r="J261" s="3">
        <f t="shared" si="33"/>
        <v>1.3700691999796781</v>
      </c>
      <c r="K261" s="2">
        <f t="shared" si="34"/>
        <v>98.926963816198523</v>
      </c>
      <c r="L261">
        <f t="shared" si="35"/>
        <v>195.75821845174974</v>
      </c>
      <c r="M261" s="2">
        <v>184.6</v>
      </c>
      <c r="N261" s="2"/>
      <c r="O261" s="2">
        <f t="shared" si="28"/>
        <v>77.879750804447156</v>
      </c>
    </row>
    <row r="262" spans="1:15">
      <c r="A262" s="10" t="s">
        <v>219</v>
      </c>
      <c r="B262">
        <v>269985.5</v>
      </c>
      <c r="C262" s="12">
        <f t="shared" si="31"/>
        <v>2035914.1730714054</v>
      </c>
      <c r="D262" s="5">
        <f t="shared" si="30"/>
        <v>7600067.6080755573</v>
      </c>
      <c r="F262" s="29">
        <v>8502.6</v>
      </c>
      <c r="G262" s="1">
        <v>101.4392</v>
      </c>
      <c r="H262" s="26">
        <v>1.38103</v>
      </c>
      <c r="I262" s="3">
        <f t="shared" si="32"/>
        <v>1.3322107589387277E-4</v>
      </c>
      <c r="J262" s="3">
        <f t="shared" si="33"/>
        <v>1.3322107589387278</v>
      </c>
      <c r="K262" s="2">
        <f t="shared" si="34"/>
        <v>96.193364208929538</v>
      </c>
      <c r="L262">
        <f t="shared" si="35"/>
        <v>196.39448568398728</v>
      </c>
      <c r="M262" s="2">
        <v>185.2</v>
      </c>
      <c r="N262" s="2"/>
      <c r="O262" s="2">
        <f t="shared" si="28"/>
        <v>75.727738370215505</v>
      </c>
    </row>
    <row r="263" spans="1:15">
      <c r="A263" s="10" t="s">
        <v>218</v>
      </c>
      <c r="B263">
        <v>270879.40000000002</v>
      </c>
      <c r="C263" s="12">
        <f t="shared" si="31"/>
        <v>2054724.0489675335</v>
      </c>
      <c r="D263" s="5">
        <f t="shared" si="30"/>
        <v>7670284.8747958038</v>
      </c>
      <c r="F263" s="29">
        <v>8623.6</v>
      </c>
      <c r="G263" s="1">
        <v>102.3764</v>
      </c>
      <c r="H263" s="26">
        <v>1.4302699999999999</v>
      </c>
      <c r="I263" s="3">
        <f t="shared" si="32"/>
        <v>1.3656033107486122E-4</v>
      </c>
      <c r="J263" s="3">
        <f t="shared" si="33"/>
        <v>1.3656033107486121</v>
      </c>
      <c r="K263" s="2">
        <f t="shared" si="34"/>
        <v>98.604500642531548</v>
      </c>
      <c r="L263">
        <f t="shared" si="35"/>
        <v>196.18239660657477</v>
      </c>
      <c r="M263" s="2">
        <v>185</v>
      </c>
      <c r="N263" s="2"/>
      <c r="O263" s="2">
        <f t="shared" si="28"/>
        <v>77.625893305540643</v>
      </c>
    </row>
    <row r="264" spans="1:15">
      <c r="A264" s="10" t="s">
        <v>217</v>
      </c>
      <c r="B264">
        <v>274868.3</v>
      </c>
      <c r="C264" s="12">
        <f t="shared" si="31"/>
        <v>2080807.3980014732</v>
      </c>
      <c r="D264" s="5">
        <f t="shared" si="30"/>
        <v>7767654.0167394998</v>
      </c>
      <c r="F264" s="29">
        <v>8762.6</v>
      </c>
      <c r="G264" s="1">
        <v>103.676</v>
      </c>
      <c r="H264" s="26">
        <v>1.4817800000000001</v>
      </c>
      <c r="I264" s="3">
        <f t="shared" si="32"/>
        <v>1.3932739692261721E-4</v>
      </c>
      <c r="J264" s="3">
        <f t="shared" si="33"/>
        <v>1.3932739692261722</v>
      </c>
      <c r="K264" s="2">
        <f t="shared" si="34"/>
        <v>100.60248310211868</v>
      </c>
      <c r="L264">
        <f t="shared" si="35"/>
        <v>195.65217391304347</v>
      </c>
      <c r="M264" s="2">
        <v>184.5</v>
      </c>
      <c r="N264" s="2"/>
      <c r="O264" s="2">
        <f t="shared" si="28"/>
        <v>79.19879486909619</v>
      </c>
    </row>
    <row r="265" spans="1:15">
      <c r="A265" s="10" t="s">
        <v>216</v>
      </c>
      <c r="B265">
        <v>276865.8</v>
      </c>
      <c r="C265" s="12">
        <f t="shared" si="31"/>
        <v>2089798.8879731605</v>
      </c>
      <c r="D265" s="5">
        <f t="shared" si="30"/>
        <v>7801219.2488038084</v>
      </c>
      <c r="F265" s="29">
        <v>8839.5</v>
      </c>
      <c r="G265" s="1">
        <v>104.124</v>
      </c>
      <c r="H265" s="26">
        <v>1.4381600000000001</v>
      </c>
      <c r="I265" s="3">
        <f t="shared" si="32"/>
        <v>1.3449816344759244E-4</v>
      </c>
      <c r="J265" s="3">
        <f t="shared" si="33"/>
        <v>1.3449816344759244</v>
      </c>
      <c r="K265" s="2">
        <f t="shared" si="34"/>
        <v>97.115495691184705</v>
      </c>
      <c r="L265">
        <f t="shared" si="35"/>
        <v>195.44008483563098</v>
      </c>
      <c r="M265" s="2">
        <v>184.3</v>
      </c>
      <c r="N265" s="2"/>
      <c r="O265" s="2">
        <f t="shared" si="28"/>
        <v>76.453681705345019</v>
      </c>
    </row>
    <row r="266" spans="1:15">
      <c r="A266" s="10" t="s">
        <v>215</v>
      </c>
      <c r="B266">
        <v>287373.09999999998</v>
      </c>
      <c r="C266" s="12">
        <f t="shared" si="31"/>
        <v>2103528.9734410876</v>
      </c>
      <c r="D266" s="5">
        <f t="shared" si="30"/>
        <v>7852473.6578555796</v>
      </c>
      <c r="G266" s="1">
        <v>104.8081</v>
      </c>
      <c r="H266" s="26">
        <v>1.3519300000000001</v>
      </c>
      <c r="I266" s="3">
        <f t="shared" si="32"/>
        <v>1.2622198238439856E-4</v>
      </c>
      <c r="J266" s="3">
        <f t="shared" si="33"/>
        <v>1.2622198238439857</v>
      </c>
      <c r="K266" s="2">
        <f t="shared" si="34"/>
        <v>91.13961166585932</v>
      </c>
      <c r="L266">
        <f t="shared" si="35"/>
        <v>196.39448568398728</v>
      </c>
      <c r="M266" s="2">
        <v>185.2</v>
      </c>
      <c r="N266" s="2"/>
      <c r="O266" s="2">
        <f t="shared" si="28"/>
        <v>71.749197298107887</v>
      </c>
    </row>
    <row r="267" spans="1:15">
      <c r="A267" s="10" t="s">
        <v>214</v>
      </c>
      <c r="B267">
        <v>291700.7</v>
      </c>
      <c r="C267" s="12">
        <f t="shared" si="31"/>
        <v>2114477.3166990234</v>
      </c>
      <c r="D267" s="5">
        <f t="shared" si="30"/>
        <v>7893343.8232374554</v>
      </c>
      <c r="G267" s="1">
        <v>105.3536</v>
      </c>
      <c r="H267" s="26">
        <v>1.3322099999999999</v>
      </c>
      <c r="I267" s="3">
        <f t="shared" si="32"/>
        <v>1.2440494473254558E-4</v>
      </c>
      <c r="J267" s="3">
        <f t="shared" si="33"/>
        <v>1.2440494473254557</v>
      </c>
      <c r="K267" s="2">
        <f t="shared" si="34"/>
        <v>89.827604812189477</v>
      </c>
      <c r="L267">
        <f t="shared" si="35"/>
        <v>197.45493107104983</v>
      </c>
      <c r="M267" s="2">
        <v>186.2</v>
      </c>
      <c r="N267" s="2"/>
      <c r="O267" s="2">
        <f t="shared" si="28"/>
        <v>70.716326553106796</v>
      </c>
    </row>
    <row r="268" spans="1:15">
      <c r="A268" s="10" t="s">
        <v>213</v>
      </c>
      <c r="B268" s="28">
        <v>297366.2</v>
      </c>
      <c r="C268" s="12">
        <f t="shared" si="31"/>
        <v>2134712.1831933437</v>
      </c>
      <c r="D268" s="5">
        <f t="shared" si="30"/>
        <v>7968880.5798607515</v>
      </c>
      <c r="E268" s="28"/>
      <c r="F268" s="28"/>
      <c r="G268" s="1">
        <v>106.3618</v>
      </c>
      <c r="H268" s="26">
        <v>1.32419</v>
      </c>
      <c r="I268" s="3">
        <f t="shared" si="32"/>
        <v>1.2327325653514233E-4</v>
      </c>
      <c r="J268" s="3">
        <f t="shared" si="33"/>
        <v>1.2327325653514234</v>
      </c>
      <c r="K268" s="2">
        <f t="shared" si="34"/>
        <v>89.010460120830885</v>
      </c>
      <c r="L268">
        <f t="shared" si="35"/>
        <v>198.72746553552494</v>
      </c>
      <c r="M268" s="2">
        <v>187.4</v>
      </c>
      <c r="N268" s="2"/>
      <c r="O268" s="2">
        <f t="shared" si="28"/>
        <v>70.073033536933536</v>
      </c>
    </row>
    <row r="269" spans="1:15">
      <c r="A269" s="10" t="s">
        <v>212</v>
      </c>
      <c r="B269" s="28">
        <v>302852</v>
      </c>
      <c r="C269" s="12">
        <f t="shared" si="31"/>
        <v>2145267.1487650182</v>
      </c>
      <c r="D269" s="5">
        <f t="shared" si="30"/>
        <v>8008282.2663398134</v>
      </c>
      <c r="E269" s="28"/>
      <c r="F269" s="28"/>
      <c r="G269" s="1">
        <v>106.8877</v>
      </c>
      <c r="H269" s="26">
        <v>1.35992</v>
      </c>
      <c r="I269" s="3">
        <f t="shared" si="32"/>
        <v>1.2637993716615314E-4</v>
      </c>
      <c r="J269" s="3">
        <f t="shared" si="33"/>
        <v>1.2637993716615314</v>
      </c>
      <c r="K269" s="2">
        <f t="shared" si="34"/>
        <v>91.253664204077566</v>
      </c>
      <c r="L269">
        <f t="shared" si="35"/>
        <v>199.36373276776246</v>
      </c>
      <c r="M269" s="2">
        <v>188</v>
      </c>
      <c r="N269" s="2"/>
      <c r="O269" s="2">
        <f t="shared" si="28"/>
        <v>71.838984580688958</v>
      </c>
    </row>
    <row r="270" spans="1:15">
      <c r="A270" s="10" t="s">
        <v>211</v>
      </c>
      <c r="B270" s="28">
        <v>305028</v>
      </c>
      <c r="C270" s="12">
        <f t="shared" si="31"/>
        <v>2154599.8336686669</v>
      </c>
      <c r="D270" s="5">
        <f t="shared" si="30"/>
        <v>8043121.1790851336</v>
      </c>
      <c r="E270" s="28"/>
      <c r="F270" s="28"/>
      <c r="G270" s="1">
        <v>107.3527</v>
      </c>
      <c r="H270" s="26">
        <v>1.51085</v>
      </c>
      <c r="I270" s="3">
        <f t="shared" si="32"/>
        <v>1.4061594279465281E-4</v>
      </c>
      <c r="J270" s="3">
        <f t="shared" si="33"/>
        <v>1.4061594279465282</v>
      </c>
      <c r="K270" s="2">
        <f t="shared" si="34"/>
        <v>101.53288815655146</v>
      </c>
      <c r="L270">
        <f t="shared" si="35"/>
        <v>200.53022269353127</v>
      </c>
      <c r="M270" s="2">
        <v>189.1</v>
      </c>
      <c r="N270" s="2"/>
      <c r="O270" s="2">
        <f t="shared" si="28"/>
        <v>79.931251531983875</v>
      </c>
    </row>
    <row r="271" spans="1:15">
      <c r="A271" s="10" t="s">
        <v>210</v>
      </c>
      <c r="B271" s="28">
        <v>304530</v>
      </c>
      <c r="C271" s="12">
        <f t="shared" si="31"/>
        <v>2151679.60645688</v>
      </c>
      <c r="D271" s="5">
        <f t="shared" si="30"/>
        <v>8032219.9709035335</v>
      </c>
      <c r="E271" s="28"/>
      <c r="F271" s="28"/>
      <c r="G271" s="1">
        <v>107.2072</v>
      </c>
      <c r="H271" s="26">
        <v>1.49817</v>
      </c>
      <c r="I271" s="3">
        <f t="shared" si="32"/>
        <v>1.4006806557430128E-4</v>
      </c>
      <c r="J271" s="3">
        <f t="shared" si="33"/>
        <v>1.4006806557430127</v>
      </c>
      <c r="K271" s="2">
        <f t="shared" si="34"/>
        <v>101.13728894189691</v>
      </c>
      <c r="L271">
        <f t="shared" si="35"/>
        <v>201.16648992576879</v>
      </c>
      <c r="M271" s="2">
        <v>189.7</v>
      </c>
      <c r="N271" s="2"/>
      <c r="O271" s="2">
        <f t="shared" si="28"/>
        <v>79.619818055535802</v>
      </c>
    </row>
    <row r="272" spans="1:15">
      <c r="A272" s="10" t="s">
        <v>209</v>
      </c>
      <c r="B272" s="28">
        <v>301742</v>
      </c>
      <c r="C272" s="12">
        <f t="shared" si="31"/>
        <v>2161875.3138354896</v>
      </c>
      <c r="D272" s="5">
        <f t="shared" si="30"/>
        <v>8070280.5465478832</v>
      </c>
      <c r="E272" s="28"/>
      <c r="F272" s="28"/>
      <c r="G272" s="1">
        <v>107.7152</v>
      </c>
      <c r="H272" s="26">
        <v>1.4574100000000001</v>
      </c>
      <c r="I272" s="3">
        <f t="shared" si="32"/>
        <v>1.3540022456240595E-4</v>
      </c>
      <c r="J272" s="3">
        <f t="shared" si="33"/>
        <v>1.3540022456240595</v>
      </c>
      <c r="K272" s="2">
        <f t="shared" si="34"/>
        <v>97.766836275050679</v>
      </c>
      <c r="L272">
        <f t="shared" si="35"/>
        <v>200.84835630965006</v>
      </c>
      <c r="M272" s="2">
        <v>189.4</v>
      </c>
      <c r="N272" s="2"/>
      <c r="O272" s="2">
        <f t="shared" si="28"/>
        <v>76.966446278354169</v>
      </c>
    </row>
    <row r="273" spans="1:15">
      <c r="A273" s="10" t="s">
        <v>208</v>
      </c>
      <c r="B273" s="20">
        <f>B272*(1+0.008)</f>
        <v>304155.93599999999</v>
      </c>
      <c r="C273" s="12">
        <f t="shared" si="31"/>
        <v>2178517.5983991576</v>
      </c>
      <c r="D273" s="5">
        <f t="shared" si="30"/>
        <v>8132406.1948240548</v>
      </c>
      <c r="E273" s="20"/>
      <c r="F273" s="20"/>
      <c r="G273" s="1">
        <v>108.5444</v>
      </c>
      <c r="H273" s="26">
        <v>1.4766600000000001</v>
      </c>
      <c r="I273" s="3">
        <f t="shared" si="32"/>
        <v>1.362124987077399E-4</v>
      </c>
      <c r="J273" s="3">
        <f t="shared" si="33"/>
        <v>1.362124987077399</v>
      </c>
      <c r="K273" s="2">
        <f t="shared" si="34"/>
        <v>98.353345445430378</v>
      </c>
      <c r="L273">
        <f t="shared" si="35"/>
        <v>200.95440084835633</v>
      </c>
      <c r="M273" s="2">
        <v>189.5</v>
      </c>
      <c r="N273" s="2"/>
      <c r="O273" s="2">
        <f t="shared" si="28"/>
        <v>77.428172649726093</v>
      </c>
    </row>
    <row r="274" spans="1:15">
      <c r="A274" s="10" t="s">
        <v>207</v>
      </c>
      <c r="B274" s="20">
        <f>[1]MonthlyDATA!F179</f>
        <v>309768.05158568814</v>
      </c>
      <c r="C274" s="12">
        <f t="shared" si="31"/>
        <v>2199031.4419260807</v>
      </c>
      <c r="D274" s="5">
        <f t="shared" si="30"/>
        <v>8208984.3727100594</v>
      </c>
      <c r="E274" s="20"/>
      <c r="F274" s="20"/>
      <c r="G274" s="1">
        <v>109.5665</v>
      </c>
      <c r="H274" s="26">
        <v>1.50783</v>
      </c>
      <c r="I274" s="3">
        <f t="shared" si="32"/>
        <v>1.3808109197038657E-4</v>
      </c>
      <c r="J274" s="3">
        <f t="shared" si="33"/>
        <v>1.3808109197038656</v>
      </c>
      <c r="K274" s="2">
        <f t="shared" si="34"/>
        <v>99.702578448287326</v>
      </c>
      <c r="L274">
        <f t="shared" si="35"/>
        <v>201.37857900318136</v>
      </c>
      <c r="M274" s="2">
        <v>189.9</v>
      </c>
      <c r="N274" s="2"/>
      <c r="O274" s="2">
        <f t="shared" si="28"/>
        <v>78.490349491975735</v>
      </c>
    </row>
    <row r="275" spans="1:15">
      <c r="A275" s="10" t="s">
        <v>206</v>
      </c>
      <c r="B275" s="20">
        <f>[1]MonthlyDATA!F180</f>
        <v>319763.91272462928</v>
      </c>
      <c r="C275" s="12">
        <f t="shared" si="31"/>
        <v>2248388.2993778074</v>
      </c>
      <c r="D275" s="5">
        <f t="shared" si="30"/>
        <v>8393233.5215773545</v>
      </c>
      <c r="E275" s="20"/>
      <c r="F275" s="20"/>
      <c r="G275" s="1">
        <v>112.0257</v>
      </c>
      <c r="H275" s="26">
        <v>1.4941800000000001</v>
      </c>
      <c r="I275" s="3">
        <f t="shared" si="32"/>
        <v>1.3453207417380683E-4</v>
      </c>
      <c r="J275" s="3">
        <f t="shared" si="33"/>
        <v>1.3453207417380684</v>
      </c>
      <c r="K275" s="2">
        <f t="shared" si="34"/>
        <v>97.139981207574991</v>
      </c>
      <c r="L275">
        <f t="shared" si="35"/>
        <v>202.4390243902439</v>
      </c>
      <c r="M275" s="2">
        <v>190.9</v>
      </c>
      <c r="N275" s="2"/>
      <c r="O275" s="2">
        <f t="shared" si="28"/>
        <v>76.472957804006427</v>
      </c>
    </row>
    <row r="276" spans="1:15">
      <c r="A276" s="10" t="s">
        <v>205</v>
      </c>
      <c r="B276" s="20">
        <f>[1]MonthlyDATA!F181</f>
        <v>322166.91160058056</v>
      </c>
      <c r="C276" s="12">
        <f t="shared" si="31"/>
        <v>2277979.9351239139</v>
      </c>
      <c r="D276" s="5">
        <f t="shared" si="30"/>
        <v>8503699.0978175718</v>
      </c>
      <c r="E276" s="20"/>
      <c r="F276" s="20"/>
      <c r="G276" s="1">
        <v>113.5001</v>
      </c>
      <c r="H276" s="26">
        <v>1.4545699999999999</v>
      </c>
      <c r="I276" s="3">
        <f t="shared" si="32"/>
        <v>1.2933212289069481E-4</v>
      </c>
      <c r="J276" s="3">
        <f t="shared" si="33"/>
        <v>1.2933212289069482</v>
      </c>
      <c r="K276" s="2">
        <f t="shared" si="34"/>
        <v>93.385313980269629</v>
      </c>
      <c r="L276">
        <f t="shared" si="35"/>
        <v>202.54506892895017</v>
      </c>
      <c r="M276" s="2">
        <v>191</v>
      </c>
      <c r="N276" s="2"/>
      <c r="O276" s="2">
        <f t="shared" si="28"/>
        <v>73.517115061683356</v>
      </c>
    </row>
    <row r="277" spans="1:15">
      <c r="A277" s="10" t="s">
        <v>204</v>
      </c>
      <c r="B277" s="20">
        <f>[1]MonthlyDATA!F182</f>
        <v>322593.00245558145</v>
      </c>
      <c r="C277" s="12">
        <f t="shared" si="31"/>
        <v>2285265.4504357944</v>
      </c>
      <c r="D277" s="5">
        <f t="shared" si="30"/>
        <v>8530895.9264768213</v>
      </c>
      <c r="E277" s="20"/>
      <c r="F277" s="20"/>
      <c r="G277" s="1">
        <v>113.8631</v>
      </c>
      <c r="H277" s="26">
        <v>1.4021600000000001</v>
      </c>
      <c r="I277" s="3">
        <f t="shared" si="32"/>
        <v>1.238192061769938E-4</v>
      </c>
      <c r="J277" s="3">
        <f t="shared" si="33"/>
        <v>1.238192061769938</v>
      </c>
      <c r="K277" s="2">
        <f t="shared" si="34"/>
        <v>89.404667511710912</v>
      </c>
      <c r="L277">
        <f t="shared" si="35"/>
        <v>201.80275715800639</v>
      </c>
      <c r="M277" s="2">
        <v>190.3</v>
      </c>
      <c r="N277" s="2"/>
      <c r="O277" s="2">
        <f t="shared" si="28"/>
        <v>70.383371307170265</v>
      </c>
    </row>
    <row r="278" spans="1:15">
      <c r="A278" s="27" t="s">
        <v>203</v>
      </c>
      <c r="B278" s="20">
        <f>[1]MonthlyDATA!F183</f>
        <v>321272.05753020459</v>
      </c>
      <c r="C278" s="12">
        <f t="shared" si="31"/>
        <v>2297759.2060326147</v>
      </c>
      <c r="D278" s="5">
        <f t="shared" si="30"/>
        <v>8577535.1161197517</v>
      </c>
      <c r="E278" s="20"/>
      <c r="F278" s="20"/>
      <c r="G278" s="1">
        <v>114.48560000000001</v>
      </c>
      <c r="H278" s="26">
        <v>1.3585700000000001</v>
      </c>
      <c r="I278" s="3">
        <f t="shared" si="32"/>
        <v>1.1956842422245251E-4</v>
      </c>
      <c r="J278" s="3">
        <f t="shared" si="33"/>
        <v>1.1956842422245251</v>
      </c>
      <c r="K278" s="2">
        <f t="shared" si="34"/>
        <v>86.335355738161866</v>
      </c>
      <c r="L278">
        <f t="shared" si="35"/>
        <v>202.22693531283139</v>
      </c>
      <c r="M278" s="2">
        <v>190.7</v>
      </c>
      <c r="N278" s="2"/>
      <c r="O278" s="2">
        <f t="shared" si="28"/>
        <v>67.967071171756473</v>
      </c>
    </row>
    <row r="279" spans="1:15">
      <c r="A279" s="10" t="s">
        <v>202</v>
      </c>
      <c r="B279" s="20">
        <f>[1]MonthlyDATA!F184</f>
        <v>321618.67694481759</v>
      </c>
      <c r="C279" s="12">
        <f t="shared" si="31"/>
        <v>2298311.1390107875</v>
      </c>
      <c r="D279" s="5">
        <f t="shared" si="30"/>
        <v>8579595.4819272701</v>
      </c>
      <c r="E279" s="20"/>
      <c r="F279" s="20"/>
      <c r="G279" s="1">
        <v>114.51309999999999</v>
      </c>
      <c r="H279" s="26">
        <v>1.31846</v>
      </c>
      <c r="I279" s="3">
        <f t="shared" si="32"/>
        <v>1.16679630920427E-4</v>
      </c>
      <c r="J279" s="3">
        <f t="shared" si="33"/>
        <v>1.1667963092042699</v>
      </c>
      <c r="K279" s="2">
        <f t="shared" si="34"/>
        <v>84.249478977585142</v>
      </c>
      <c r="L279">
        <f t="shared" si="35"/>
        <v>203.39342523860023</v>
      </c>
      <c r="M279" s="2">
        <v>191.8</v>
      </c>
      <c r="N279" s="2"/>
      <c r="O279" s="2">
        <f t="shared" si="28"/>
        <v>66.324975265282262</v>
      </c>
    </row>
    <row r="280" spans="1:15">
      <c r="A280" s="10" t="s">
        <v>201</v>
      </c>
      <c r="B280" s="20">
        <f>[1]MonthlyDATA!F185</f>
        <v>325686.8515274204</v>
      </c>
      <c r="C280" s="12">
        <f t="shared" si="31"/>
        <v>2304270.008146042</v>
      </c>
      <c r="D280" s="5">
        <f t="shared" si="30"/>
        <v>8601839.9404091761</v>
      </c>
      <c r="E280" s="20"/>
      <c r="F280" s="20"/>
      <c r="G280" s="1">
        <v>114.81</v>
      </c>
      <c r="H280" s="26">
        <v>1.31321</v>
      </c>
      <c r="I280" s="3">
        <f t="shared" si="32"/>
        <v>1.1682101500087661E-4</v>
      </c>
      <c r="J280" s="3">
        <f t="shared" si="33"/>
        <v>1.168210150008766</v>
      </c>
      <c r="K280" s="2">
        <f t="shared" si="34"/>
        <v>84.351566505799298</v>
      </c>
      <c r="L280">
        <f t="shared" si="35"/>
        <v>204.98409331919407</v>
      </c>
      <c r="M280" s="2">
        <v>193.3</v>
      </c>
      <c r="N280" s="2"/>
      <c r="O280" s="2">
        <f t="shared" si="28"/>
        <v>66.40534315438812</v>
      </c>
    </row>
    <row r="281" spans="1:15">
      <c r="A281" s="10" t="s">
        <v>200</v>
      </c>
      <c r="B281" s="20">
        <f>[1]MonthlyDATA!F186</f>
        <v>329613.3995835837</v>
      </c>
      <c r="C281" s="12">
        <f t="shared" si="31"/>
        <v>2320727.6460406487</v>
      </c>
      <c r="D281" s="5">
        <f t="shared" si="30"/>
        <v>8663276.3026697412</v>
      </c>
      <c r="E281" s="20"/>
      <c r="F281" s="20"/>
      <c r="G281" s="1">
        <v>115.63</v>
      </c>
      <c r="H281" s="26">
        <v>1.3620699999999999</v>
      </c>
      <c r="I281" s="3">
        <f t="shared" si="32"/>
        <v>1.2111735970814328E-4</v>
      </c>
      <c r="J281" s="3">
        <f t="shared" si="33"/>
        <v>1.2111735970814328</v>
      </c>
      <c r="K281" s="2">
        <f t="shared" si="34"/>
        <v>87.45377723649807</v>
      </c>
      <c r="L281">
        <f t="shared" si="35"/>
        <v>206.3626723223754</v>
      </c>
      <c r="M281" s="2">
        <v>194.6</v>
      </c>
      <c r="N281" s="2"/>
      <c r="O281" s="2">
        <f t="shared" si="28"/>
        <v>68.84754282705353</v>
      </c>
    </row>
    <row r="282" spans="1:15">
      <c r="A282" s="10" t="s">
        <v>199</v>
      </c>
      <c r="B282" s="20">
        <f>[1]MonthlyDATA!F187</f>
        <v>330263.31098598312</v>
      </c>
      <c r="C282" s="12">
        <f t="shared" si="31"/>
        <v>2342002.1535629448</v>
      </c>
      <c r="D282" s="5">
        <f t="shared" si="30"/>
        <v>8742694.0392504726</v>
      </c>
      <c r="E282" s="20"/>
      <c r="F282" s="20"/>
      <c r="G282" s="1">
        <v>116.69</v>
      </c>
      <c r="H282" s="26">
        <v>1.3736999999999999</v>
      </c>
      <c r="I282" s="3">
        <f t="shared" si="32"/>
        <v>1.2091750461150651E-4</v>
      </c>
      <c r="J282" s="3">
        <f t="shared" si="33"/>
        <v>1.209175046115065</v>
      </c>
      <c r="K282" s="2">
        <f t="shared" si="34"/>
        <v>87.309470234240365</v>
      </c>
      <c r="L282">
        <f t="shared" si="35"/>
        <v>206.15058324496292</v>
      </c>
      <c r="M282" s="2">
        <v>194.4</v>
      </c>
      <c r="N282" s="2"/>
      <c r="O282" s="2">
        <f t="shared" si="28"/>
        <v>68.733937871016991</v>
      </c>
    </row>
    <row r="283" spans="1:15">
      <c r="A283" s="10" t="s">
        <v>198</v>
      </c>
      <c r="B283" s="20">
        <f>[1]MonthlyDATA!F188</f>
        <v>328692.6917635178</v>
      </c>
      <c r="C283" s="12">
        <f t="shared" si="31"/>
        <v>2344410.5883767898</v>
      </c>
      <c r="D283" s="5">
        <f t="shared" si="30"/>
        <v>8751684.7264105566</v>
      </c>
      <c r="E283" s="20"/>
      <c r="F283" s="20"/>
      <c r="G283" s="1">
        <v>116.81</v>
      </c>
      <c r="H283" s="26">
        <v>1.3632500000000001</v>
      </c>
      <c r="I283" s="3">
        <f t="shared" si="32"/>
        <v>1.1993605097167232E-4</v>
      </c>
      <c r="J283" s="3">
        <f t="shared" si="33"/>
        <v>1.1993605097167233</v>
      </c>
      <c r="K283" s="2">
        <f t="shared" si="34"/>
        <v>86.600803630271798</v>
      </c>
      <c r="L283">
        <f t="shared" si="35"/>
        <v>206.25662778366913</v>
      </c>
      <c r="M283" s="2">
        <v>194.5</v>
      </c>
      <c r="N283" s="2"/>
      <c r="O283" s="2">
        <f t="shared" si="28"/>
        <v>68.176043679267138</v>
      </c>
    </row>
    <row r="284" spans="1:15">
      <c r="A284" s="10" t="s">
        <v>197</v>
      </c>
      <c r="B284" s="20">
        <f>[1]MonthlyDATA!F189</f>
        <v>326255.52400451992</v>
      </c>
      <c r="C284" s="12">
        <f t="shared" si="31"/>
        <v>2330963.4939994891</v>
      </c>
      <c r="D284" s="5">
        <f t="shared" si="30"/>
        <v>8701486.7231000941</v>
      </c>
      <c r="E284" s="20"/>
      <c r="F284" s="20"/>
      <c r="G284" s="1">
        <v>116.14</v>
      </c>
      <c r="H284" s="26">
        <v>1.3411500000000001</v>
      </c>
      <c r="I284" s="3">
        <f t="shared" si="32"/>
        <v>1.1922154583940551E-4</v>
      </c>
      <c r="J284" s="3">
        <f t="shared" si="33"/>
        <v>1.1922154583940552</v>
      </c>
      <c r="K284" s="2">
        <f t="shared" si="34"/>
        <v>86.08488937304088</v>
      </c>
      <c r="L284">
        <f t="shared" si="35"/>
        <v>207.21102863202546</v>
      </c>
      <c r="M284" s="2">
        <v>195.4</v>
      </c>
      <c r="N284" s="2"/>
      <c r="O284" s="2">
        <f t="shared" si="28"/>
        <v>67.769892795426642</v>
      </c>
    </row>
    <row r="285" spans="1:15">
      <c r="A285" s="10" t="s">
        <v>196</v>
      </c>
      <c r="B285" s="20">
        <f>[1]MonthlyDATA!F190</f>
        <v>329640.47922535037</v>
      </c>
      <c r="C285" s="12">
        <f t="shared" si="31"/>
        <v>2350833.0812137094</v>
      </c>
      <c r="D285" s="5">
        <f t="shared" si="30"/>
        <v>8775659.8921707775</v>
      </c>
      <c r="E285" s="20"/>
      <c r="F285" s="20"/>
      <c r="G285" s="1">
        <v>117.13</v>
      </c>
      <c r="H285" s="26">
        <v>1.3451</v>
      </c>
      <c r="I285" s="3">
        <f t="shared" si="32"/>
        <v>1.1916880102709758E-4</v>
      </c>
      <c r="J285" s="3">
        <f t="shared" si="33"/>
        <v>1.1916880102709757</v>
      </c>
      <c r="K285" s="2">
        <f t="shared" si="34"/>
        <v>86.04680455120301</v>
      </c>
      <c r="L285">
        <f t="shared" si="35"/>
        <v>208.27147401908803</v>
      </c>
      <c r="M285" s="2">
        <v>196.4</v>
      </c>
      <c r="N285" s="2"/>
      <c r="O285" s="2">
        <f t="shared" ref="O285:O348" si="36">K285/$K$93*100</f>
        <v>67.739910712486378</v>
      </c>
    </row>
    <row r="286" spans="1:15">
      <c r="A286" s="10" t="s">
        <v>195</v>
      </c>
      <c r="B286" s="20">
        <f>[1]MonthlyDATA!F191</f>
        <v>332213.04519318155</v>
      </c>
      <c r="C286" s="12">
        <f t="shared" si="31"/>
        <v>2374917.4293521577</v>
      </c>
      <c r="D286" s="5">
        <f t="shared" si="30"/>
        <v>8865566.7637716047</v>
      </c>
      <c r="E286" s="20"/>
      <c r="F286" s="20"/>
      <c r="G286" s="1">
        <v>118.33</v>
      </c>
      <c r="H286" s="26">
        <v>1.3426400000000001</v>
      </c>
      <c r="I286" s="3">
        <f t="shared" si="32"/>
        <v>1.1918339548376047E-4</v>
      </c>
      <c r="J286" s="3">
        <f t="shared" si="33"/>
        <v>1.1918339548376047</v>
      </c>
      <c r="K286" s="2">
        <f t="shared" si="34"/>
        <v>86.057342597647875</v>
      </c>
      <c r="L286">
        <f t="shared" si="35"/>
        <v>210.8165429480382</v>
      </c>
      <c r="M286" s="2">
        <v>198.8</v>
      </c>
      <c r="N286" s="2"/>
      <c r="O286" s="2">
        <f t="shared" si="36"/>
        <v>67.748206736132843</v>
      </c>
    </row>
    <row r="287" spans="1:15">
      <c r="A287" s="10" t="s">
        <v>194</v>
      </c>
      <c r="B287" s="20">
        <f>[1]MonthlyDATA!F192</f>
        <v>334487.73510157963</v>
      </c>
      <c r="C287" s="12">
        <f t="shared" si="31"/>
        <v>2417466.4443967501</v>
      </c>
      <c r="D287" s="5">
        <f t="shared" si="30"/>
        <v>9024402.2369330674</v>
      </c>
      <c r="E287" s="20"/>
      <c r="F287" s="20"/>
      <c r="G287" s="1">
        <v>120.45</v>
      </c>
      <c r="H287" s="26">
        <v>1.35972</v>
      </c>
      <c r="I287" s="3">
        <f t="shared" si="32"/>
        <v>1.1881374153661089E-4</v>
      </c>
      <c r="J287" s="3">
        <f t="shared" si="33"/>
        <v>1.1881374153661088</v>
      </c>
      <c r="K287" s="2">
        <f t="shared" si="34"/>
        <v>85.790430950741822</v>
      </c>
      <c r="L287">
        <f t="shared" si="35"/>
        <v>211.2407211028632</v>
      </c>
      <c r="M287" s="2">
        <v>199.2</v>
      </c>
      <c r="N287" s="2"/>
      <c r="O287" s="2">
        <f t="shared" si="36"/>
        <v>67.538081895078705</v>
      </c>
    </row>
    <row r="288" spans="1:15">
      <c r="A288" s="10" t="s">
        <v>193</v>
      </c>
      <c r="B288" s="20">
        <f>[1]MonthlyDATA!F193</f>
        <v>331319.41701488238</v>
      </c>
      <c r="C288" s="12">
        <f t="shared" si="31"/>
        <v>2451385.2346917316</v>
      </c>
      <c r="D288" s="5">
        <f t="shared" si="30"/>
        <v>9151021.0811042339</v>
      </c>
      <c r="E288" s="20"/>
      <c r="F288" s="20"/>
      <c r="G288" s="1">
        <v>122.14</v>
      </c>
      <c r="H288" s="26">
        <v>1.36222</v>
      </c>
      <c r="I288" s="3">
        <f t="shared" si="32"/>
        <v>1.1644234255672785E-4</v>
      </c>
      <c r="J288" s="3">
        <f t="shared" si="33"/>
        <v>1.1644234255672785</v>
      </c>
      <c r="K288" s="2">
        <f t="shared" si="34"/>
        <v>84.078142979593082</v>
      </c>
      <c r="L288">
        <f t="shared" si="35"/>
        <v>209.54400848356309</v>
      </c>
      <c r="M288" s="2">
        <v>197.6</v>
      </c>
      <c r="N288" s="2"/>
      <c r="O288" s="2">
        <f t="shared" si="36"/>
        <v>66.19009186936357</v>
      </c>
    </row>
    <row r="289" spans="1:15">
      <c r="A289" s="10" t="s">
        <v>192</v>
      </c>
      <c r="B289" s="20">
        <f>[1]MonthlyDATA!F194</f>
        <v>331184.01880604913</v>
      </c>
      <c r="C289" s="12">
        <f t="shared" si="31"/>
        <v>2461621.0826505725</v>
      </c>
      <c r="D289" s="5">
        <f t="shared" si="30"/>
        <v>9189231.5015345868</v>
      </c>
      <c r="E289" s="20"/>
      <c r="F289" s="20"/>
      <c r="G289" s="1">
        <v>122.65</v>
      </c>
      <c r="H289" s="26">
        <v>1.3542000000000001</v>
      </c>
      <c r="I289" s="3">
        <f t="shared" si="32"/>
        <v>1.1480875515967072E-4</v>
      </c>
      <c r="J289" s="3">
        <f t="shared" si="33"/>
        <v>1.1480875515967073</v>
      </c>
      <c r="K289" s="2">
        <f t="shared" si="34"/>
        <v>82.898597878355389</v>
      </c>
      <c r="L289">
        <f t="shared" si="35"/>
        <v>208.69565217391309</v>
      </c>
      <c r="M289" s="2">
        <v>196.8</v>
      </c>
      <c r="N289" s="2"/>
      <c r="O289" s="2">
        <f t="shared" si="36"/>
        <v>65.261500967517307</v>
      </c>
    </row>
    <row r="290" spans="1:15">
      <c r="A290" s="10" t="s">
        <v>191</v>
      </c>
      <c r="B290" s="20">
        <f>[1]MonthlyDATA!F195</f>
        <v>337683.13283004356</v>
      </c>
      <c r="C290" s="12">
        <f t="shared" si="31"/>
        <v>2480085.7495567156</v>
      </c>
      <c r="D290" s="5">
        <f t="shared" si="30"/>
        <v>9258160.1030952204</v>
      </c>
      <c r="E290" s="20"/>
      <c r="F290" s="20"/>
      <c r="G290" s="1">
        <v>123.57</v>
      </c>
      <c r="H290" s="26">
        <v>1.3363400000000001</v>
      </c>
      <c r="I290" s="3">
        <f t="shared" si="32"/>
        <v>1.1330818753308653E-4</v>
      </c>
      <c r="J290" s="3">
        <f t="shared" si="33"/>
        <v>1.1330818753308654</v>
      </c>
      <c r="K290" s="2">
        <f t="shared" si="34"/>
        <v>81.815100787105862</v>
      </c>
      <c r="L290">
        <f t="shared" si="35"/>
        <v>210.28632025450693</v>
      </c>
      <c r="M290" s="2">
        <v>198.3</v>
      </c>
      <c r="N290" s="2"/>
      <c r="O290" s="2">
        <f t="shared" si="36"/>
        <v>64.408523374667752</v>
      </c>
    </row>
    <row r="291" spans="1:15">
      <c r="A291" s="10" t="s">
        <v>190</v>
      </c>
      <c r="B291" s="20">
        <f>[1]MonthlyDATA!F196</f>
        <v>338549.68136657617</v>
      </c>
      <c r="C291" s="12">
        <f t="shared" si="31"/>
        <v>2485504.727887867</v>
      </c>
      <c r="D291" s="5">
        <f t="shared" si="30"/>
        <v>9278389.149205409</v>
      </c>
      <c r="E291" s="20"/>
      <c r="F291" s="20"/>
      <c r="G291" s="1">
        <v>123.84</v>
      </c>
      <c r="H291" s="26">
        <v>1.3285400000000001</v>
      </c>
      <c r="I291" s="3">
        <f t="shared" si="32"/>
        <v>1.1262795939021167E-4</v>
      </c>
      <c r="J291" s="3">
        <f t="shared" si="33"/>
        <v>1.1262795939021168</v>
      </c>
      <c r="K291" s="2">
        <f t="shared" si="34"/>
        <v>81.323936509579312</v>
      </c>
      <c r="L291">
        <f t="shared" si="35"/>
        <v>210.7104984093319</v>
      </c>
      <c r="M291" s="2">
        <v>198.7</v>
      </c>
      <c r="N291" s="2"/>
      <c r="O291" s="2">
        <f t="shared" si="36"/>
        <v>64.021856786892101</v>
      </c>
    </row>
    <row r="292" spans="1:15">
      <c r="A292" s="10" t="s">
        <v>189</v>
      </c>
      <c r="B292" s="20">
        <f>[1]MonthlyDATA!F197</f>
        <v>339389.15026134218</v>
      </c>
      <c r="C292" s="12">
        <f t="shared" si="31"/>
        <v>2492328.6265270943</v>
      </c>
      <c r="D292" s="5">
        <f t="shared" si="30"/>
        <v>9303862.7628256436</v>
      </c>
      <c r="E292" s="20"/>
      <c r="F292" s="20"/>
      <c r="G292" s="1">
        <v>124.18</v>
      </c>
      <c r="H292" s="26">
        <v>1.33714</v>
      </c>
      <c r="I292" s="3">
        <f t="shared" si="32"/>
        <v>1.1367248811693444E-4</v>
      </c>
      <c r="J292" s="3">
        <f t="shared" si="33"/>
        <v>1.1367248811693444</v>
      </c>
      <c r="K292" s="2">
        <f t="shared" si="34"/>
        <v>82.078146994385591</v>
      </c>
      <c r="L292">
        <f t="shared" si="35"/>
        <v>211.87698833510078</v>
      </c>
      <c r="M292" s="2">
        <v>199.8</v>
      </c>
      <c r="N292" s="2"/>
      <c r="O292" s="2">
        <f t="shared" si="36"/>
        <v>64.615605167969946</v>
      </c>
    </row>
    <row r="293" spans="1:15">
      <c r="A293" s="10" t="s">
        <v>188</v>
      </c>
      <c r="B293" s="20">
        <f>[1]MonthlyDATA!F198</f>
        <v>345969.50321063655</v>
      </c>
      <c r="C293" s="12">
        <f t="shared" si="31"/>
        <v>2525645.3081186148</v>
      </c>
      <c r="D293" s="5">
        <f t="shared" si="30"/>
        <v>9428233.9352067895</v>
      </c>
      <c r="E293" s="20"/>
      <c r="F293" s="20"/>
      <c r="G293" s="1">
        <v>125.84</v>
      </c>
      <c r="H293" s="26">
        <v>1.33935</v>
      </c>
      <c r="I293" s="3">
        <f t="shared" si="32"/>
        <v>1.1331439383283039E-4</v>
      </c>
      <c r="J293" s="3">
        <f t="shared" si="33"/>
        <v>1.133143938328304</v>
      </c>
      <c r="K293" s="2">
        <f t="shared" si="34"/>
        <v>81.819582096445586</v>
      </c>
      <c r="L293">
        <f t="shared" si="35"/>
        <v>213.67974549310711</v>
      </c>
      <c r="M293" s="2">
        <v>201.5</v>
      </c>
      <c r="N293" s="2"/>
      <c r="O293" s="2">
        <f t="shared" si="36"/>
        <v>64.412051262729733</v>
      </c>
    </row>
    <row r="294" spans="1:15" ht="13.5" customHeight="1">
      <c r="A294" s="7" t="s">
        <v>187</v>
      </c>
      <c r="B294" s="20">
        <f>[1]MonthlyDATA!F199</f>
        <v>355555.69639602833</v>
      </c>
      <c r="C294" s="12">
        <f t="shared" si="31"/>
        <v>2573011.1927908966</v>
      </c>
      <c r="D294" s="5">
        <f t="shared" si="30"/>
        <v>9605050.7826884165</v>
      </c>
      <c r="E294" s="20"/>
      <c r="F294" s="20"/>
      <c r="G294" s="1">
        <v>128.19999999999999</v>
      </c>
      <c r="H294" s="26">
        <v>1.42279</v>
      </c>
      <c r="I294" s="3">
        <f t="shared" si="32"/>
        <v>1.1874421574163219E-4</v>
      </c>
      <c r="J294" s="3">
        <f t="shared" si="33"/>
        <v>1.1874421574163219</v>
      </c>
      <c r="K294" s="2">
        <f t="shared" si="34"/>
        <v>85.740229283524926</v>
      </c>
      <c r="L294">
        <f t="shared" si="35"/>
        <v>214.74019088016968</v>
      </c>
      <c r="M294" s="2">
        <v>202.5</v>
      </c>
      <c r="N294" s="2"/>
      <c r="O294" s="2">
        <f t="shared" si="36"/>
        <v>67.498560887033975</v>
      </c>
    </row>
    <row r="295" spans="1:15" ht="13.5" customHeight="1">
      <c r="A295" s="10" t="s">
        <v>186</v>
      </c>
      <c r="B295" s="20">
        <f>[1]MonthlyDATA!F200</f>
        <v>369853.74724881607</v>
      </c>
      <c r="C295" s="12">
        <f t="shared" si="31"/>
        <v>2581641.4175405069</v>
      </c>
      <c r="D295" s="5">
        <f t="shared" si="30"/>
        <v>9637267.4116787128</v>
      </c>
      <c r="E295" s="20"/>
      <c r="F295" s="20"/>
      <c r="G295" s="1">
        <v>128.63</v>
      </c>
      <c r="H295" s="26">
        <v>1.60294</v>
      </c>
      <c r="I295" s="3">
        <f t="shared" si="32"/>
        <v>1.3359546037556661E-4</v>
      </c>
      <c r="J295" s="3">
        <f t="shared" si="33"/>
        <v>1.335954603755666</v>
      </c>
      <c r="K295" s="2">
        <f t="shared" si="34"/>
        <v>96.463691576878688</v>
      </c>
      <c r="L295">
        <f t="shared" si="35"/>
        <v>215.16436903499471</v>
      </c>
      <c r="M295" s="2">
        <v>202.9</v>
      </c>
      <c r="N295" s="2"/>
      <c r="O295" s="2">
        <f t="shared" si="36"/>
        <v>75.940552220346575</v>
      </c>
    </row>
    <row r="296" spans="1:15" ht="13.5" customHeight="1">
      <c r="A296" s="10" t="s">
        <v>185</v>
      </c>
      <c r="B296" s="20">
        <f>[1]MonthlyDATA!F201</f>
        <v>373049.14497727988</v>
      </c>
      <c r="C296" s="12">
        <f t="shared" si="31"/>
        <v>2603518.0337662641</v>
      </c>
      <c r="D296" s="5">
        <f t="shared" si="30"/>
        <v>9718932.8200494647</v>
      </c>
      <c r="E296" s="20"/>
      <c r="F296" s="20"/>
      <c r="G296" s="1">
        <v>129.72</v>
      </c>
      <c r="H296" s="26">
        <v>1.5606100000000001</v>
      </c>
      <c r="I296" s="3">
        <f t="shared" si="32"/>
        <v>1.293559816360544E-4</v>
      </c>
      <c r="J296" s="3">
        <f t="shared" si="33"/>
        <v>1.293559816360544</v>
      </c>
      <c r="K296" s="2">
        <f t="shared" si="34"/>
        <v>93.402541381914176</v>
      </c>
      <c r="L296">
        <f t="shared" si="35"/>
        <v>215.80063626723222</v>
      </c>
      <c r="M296" s="2">
        <v>203.5</v>
      </c>
      <c r="N296" s="2"/>
      <c r="O296" s="2">
        <f t="shared" si="36"/>
        <v>73.530677246302488</v>
      </c>
    </row>
    <row r="297" spans="1:15" ht="13.5" customHeight="1">
      <c r="A297" s="10" t="s">
        <v>184</v>
      </c>
      <c r="B297" s="20">
        <f>[1]MonthlyDATA!F202</f>
        <v>370259.94187531562</v>
      </c>
      <c r="C297" s="12">
        <f t="shared" si="31"/>
        <v>2592077.9684005016</v>
      </c>
      <c r="D297" s="5">
        <f t="shared" si="30"/>
        <v>9676227.0560390726</v>
      </c>
      <c r="E297" s="20"/>
      <c r="F297" s="20"/>
      <c r="G297" s="1">
        <v>129.15</v>
      </c>
      <c r="H297" s="26">
        <v>1.4714499999999999</v>
      </c>
      <c r="I297" s="3">
        <f t="shared" si="32"/>
        <v>1.2274476580566217E-4</v>
      </c>
      <c r="J297" s="3">
        <f t="shared" si="33"/>
        <v>1.2274476580566218</v>
      </c>
      <c r="K297" s="2">
        <f t="shared" si="34"/>
        <v>88.628859079998392</v>
      </c>
      <c r="L297">
        <f t="shared" si="35"/>
        <v>216.22481442205728</v>
      </c>
      <c r="M297" s="2">
        <v>203.9</v>
      </c>
      <c r="N297" s="2"/>
      <c r="O297" s="2">
        <f t="shared" si="36"/>
        <v>69.772620051870277</v>
      </c>
    </row>
    <row r="298" spans="1:15" ht="13.5" customHeight="1">
      <c r="A298" s="10" t="s">
        <v>183</v>
      </c>
      <c r="B298" s="20">
        <f>[1]MonthlyDATA!F203</f>
        <v>369393.39333878306</v>
      </c>
      <c r="C298" s="12">
        <f t="shared" si="31"/>
        <v>2625394.6499920222</v>
      </c>
      <c r="D298" s="5">
        <f t="shared" si="30"/>
        <v>9800598.2284202185</v>
      </c>
      <c r="E298" s="20"/>
      <c r="F298" s="20"/>
      <c r="G298" s="1">
        <v>130.81</v>
      </c>
      <c r="H298" s="26">
        <v>1.4814700000000001</v>
      </c>
      <c r="I298" s="3">
        <f t="shared" si="32"/>
        <v>1.2141395877196682E-4</v>
      </c>
      <c r="J298" s="3">
        <f t="shared" si="33"/>
        <v>1.2141395877196681</v>
      </c>
      <c r="K298" s="2">
        <f t="shared" si="34"/>
        <v>87.667939009167839</v>
      </c>
      <c r="L298">
        <f t="shared" si="35"/>
        <v>215.16436903499471</v>
      </c>
      <c r="M298" s="2">
        <v>202.9</v>
      </c>
      <c r="N298" s="2"/>
      <c r="O298" s="2">
        <f t="shared" si="36"/>
        <v>69.016140597003783</v>
      </c>
    </row>
    <row r="299" spans="1:15" ht="13.5" customHeight="1">
      <c r="A299" s="10" t="s">
        <v>182</v>
      </c>
      <c r="B299" s="20">
        <f>[1]MonthlyDATA!F204</f>
        <v>371072.33112831495</v>
      </c>
      <c r="C299" s="12">
        <f t="shared" si="31"/>
        <v>2658711.3315835418</v>
      </c>
      <c r="D299" s="5">
        <f t="shared" si="30"/>
        <v>9924969.4008013625</v>
      </c>
      <c r="E299" s="20"/>
      <c r="F299" s="20"/>
      <c r="G299" s="1">
        <v>132.47</v>
      </c>
      <c r="H299" s="26">
        <v>1.4856</v>
      </c>
      <c r="I299" s="3">
        <f t="shared" si="32"/>
        <v>1.1957494047137267E-4</v>
      </c>
      <c r="J299" s="3">
        <f t="shared" si="33"/>
        <v>1.1957494047137267</v>
      </c>
      <c r="K299" s="2">
        <f t="shared" si="34"/>
        <v>86.34006084883184</v>
      </c>
      <c r="L299">
        <f t="shared" si="35"/>
        <v>213.99787910922589</v>
      </c>
      <c r="M299" s="2">
        <v>201.8</v>
      </c>
      <c r="N299" s="2"/>
      <c r="O299" s="2">
        <f t="shared" si="36"/>
        <v>67.970775246281249</v>
      </c>
    </row>
    <row r="300" spans="1:15" ht="13.5" customHeight="1">
      <c r="A300" s="25" t="s">
        <v>181</v>
      </c>
      <c r="B300" s="20">
        <f>[1]MonthlyDATA!F205</f>
        <v>369989.1454576492</v>
      </c>
      <c r="C300" s="12">
        <f t="shared" si="31"/>
        <v>2693031.527680831</v>
      </c>
      <c r="D300" s="5">
        <f t="shared" si="30"/>
        <v>10053086.692832543</v>
      </c>
      <c r="E300" s="20"/>
      <c r="F300" s="20"/>
      <c r="G300" s="1">
        <v>134.18</v>
      </c>
      <c r="H300" s="26">
        <v>1.4602200000000001</v>
      </c>
      <c r="I300" s="3">
        <f t="shared" si="32"/>
        <v>1.1586178429654254E-4</v>
      </c>
      <c r="J300" s="3">
        <f t="shared" si="33"/>
        <v>1.1586178429654255</v>
      </c>
      <c r="K300" s="2">
        <f t="shared" si="34"/>
        <v>83.658946153626928</v>
      </c>
      <c r="L300">
        <f t="shared" si="35"/>
        <v>213.67974549310711</v>
      </c>
      <c r="M300" s="2">
        <v>201.5</v>
      </c>
      <c r="N300" s="2"/>
      <c r="O300" s="2">
        <f t="shared" si="36"/>
        <v>65.860081293026525</v>
      </c>
    </row>
    <row r="301" spans="1:15" ht="13.5" customHeight="1">
      <c r="A301" s="25" t="s">
        <v>180</v>
      </c>
      <c r="B301" s="20">
        <f>[1]MonthlyDATA!F206</f>
        <v>369366.31369701639</v>
      </c>
      <c r="C301" s="12">
        <f t="shared" si="31"/>
        <v>2699253.3176165968</v>
      </c>
      <c r="D301" s="5">
        <f t="shared" si="30"/>
        <v>10076312.634662757</v>
      </c>
      <c r="E301" s="20"/>
      <c r="F301" s="20"/>
      <c r="G301" s="1">
        <v>134.49</v>
      </c>
      <c r="H301" s="26">
        <v>1.4354100000000001</v>
      </c>
      <c r="I301" s="3">
        <f t="shared" si="32"/>
        <v>1.1379987704281306E-4</v>
      </c>
      <c r="J301" s="3">
        <f t="shared" si="33"/>
        <v>1.1379987704281307</v>
      </c>
      <c r="K301" s="2">
        <f t="shared" si="34"/>
        <v>82.17012920711737</v>
      </c>
      <c r="L301">
        <f t="shared" si="35"/>
        <v>213.99787910922589</v>
      </c>
      <c r="M301" s="2">
        <v>201.8</v>
      </c>
      <c r="N301" s="2"/>
      <c r="O301" s="2">
        <f t="shared" si="36"/>
        <v>64.688017698686068</v>
      </c>
    </row>
    <row r="302" spans="1:15" ht="13.5" customHeight="1">
      <c r="A302" s="25" t="s">
        <v>179</v>
      </c>
      <c r="B302" s="20">
        <f>[1]MonthlyDATA!F207</f>
        <v>369339.23405524966</v>
      </c>
      <c r="C302" s="12">
        <f t="shared" si="31"/>
        <v>2726348.2092723516</v>
      </c>
      <c r="D302" s="5">
        <f t="shared" si="30"/>
        <v>10177457.865213688</v>
      </c>
      <c r="E302" s="20"/>
      <c r="F302" s="20"/>
      <c r="G302" s="24">
        <v>135.84</v>
      </c>
      <c r="H302" s="26">
        <v>1.42879</v>
      </c>
      <c r="I302" s="3">
        <f t="shared" si="32"/>
        <v>1.1248274189930692E-4</v>
      </c>
      <c r="J302" s="3">
        <f t="shared" si="33"/>
        <v>1.1248274189930692</v>
      </c>
      <c r="K302" s="2">
        <f t="shared" si="34"/>
        <v>81.219081036086237</v>
      </c>
      <c r="L302">
        <f t="shared" si="35"/>
        <v>214.63414634146343</v>
      </c>
      <c r="M302" s="2">
        <v>202.4</v>
      </c>
      <c r="N302" s="2"/>
      <c r="O302" s="2">
        <f t="shared" si="36"/>
        <v>63.939309846896087</v>
      </c>
    </row>
    <row r="303" spans="1:15" ht="13.5" customHeight="1">
      <c r="A303" s="7" t="s">
        <v>178</v>
      </c>
      <c r="B303" s="20">
        <f>[1]MonthlyDATA!F208</f>
        <v>372832.50784314668</v>
      </c>
      <c r="C303" s="12">
        <f t="shared" si="31"/>
        <v>2737988.9775392679</v>
      </c>
      <c r="D303" s="5">
        <f t="shared" si="30"/>
        <v>10220912.853154087</v>
      </c>
      <c r="E303" s="20"/>
      <c r="F303" s="20"/>
      <c r="G303" s="24">
        <v>136.41999999999999</v>
      </c>
      <c r="H303" s="26">
        <v>1.3990400000000001</v>
      </c>
      <c r="I303" s="3">
        <f t="shared" si="32"/>
        <v>1.1026842132675408E-4</v>
      </c>
      <c r="J303" s="3">
        <f t="shared" si="33"/>
        <v>1.1026842132675407</v>
      </c>
      <c r="K303" s="2">
        <f t="shared" si="34"/>
        <v>79.620212809856156</v>
      </c>
      <c r="L303">
        <f t="shared" si="35"/>
        <v>215.80063626723222</v>
      </c>
      <c r="M303" s="2">
        <v>203.5</v>
      </c>
      <c r="N303" s="2"/>
      <c r="O303" s="2">
        <f t="shared" si="36"/>
        <v>62.680608940444557</v>
      </c>
    </row>
    <row r="304" spans="1:15" ht="13.5" customHeight="1">
      <c r="A304" s="25" t="s">
        <v>177</v>
      </c>
      <c r="B304" s="20">
        <f>[1]MonthlyDATA!F209</f>
        <v>376461.17983987689</v>
      </c>
      <c r="C304" s="12">
        <f t="shared" si="31"/>
        <v>2763076.8401834848</v>
      </c>
      <c r="D304" s="5">
        <f t="shared" si="30"/>
        <v>10314565.844404949</v>
      </c>
      <c r="E304" s="20"/>
      <c r="F304" s="20"/>
      <c r="G304" s="24">
        <v>137.66999999999999</v>
      </c>
      <c r="H304" s="26">
        <v>1.41174</v>
      </c>
      <c r="I304" s="3">
        <f t="shared" si="32"/>
        <v>1.1128855513401969E-4</v>
      </c>
      <c r="J304" s="3">
        <f t="shared" si="33"/>
        <v>1.112885551340197</v>
      </c>
      <c r="K304" s="2">
        <f t="shared" si="34"/>
        <v>80.356808744138476</v>
      </c>
      <c r="L304">
        <f t="shared" si="35"/>
        <v>217.81548250265112</v>
      </c>
      <c r="M304" s="2">
        <v>205.4</v>
      </c>
      <c r="N304" s="2"/>
      <c r="O304" s="2">
        <f t="shared" si="36"/>
        <v>63.260490355910406</v>
      </c>
    </row>
    <row r="305" spans="1:15" ht="13.5" customHeight="1">
      <c r="A305" s="25" t="s">
        <v>176</v>
      </c>
      <c r="B305" s="20">
        <f>[1]MonthlyDATA!F210</f>
        <v>379467.02007597429</v>
      </c>
      <c r="C305" s="12">
        <f t="shared" si="31"/>
        <v>2796393.5217750059</v>
      </c>
      <c r="D305" s="5">
        <f t="shared" si="30"/>
        <v>10438937.016786097</v>
      </c>
      <c r="E305" s="20"/>
      <c r="F305" s="20"/>
      <c r="G305" s="24">
        <v>139.33000000000001</v>
      </c>
      <c r="H305" s="26">
        <v>1.3638699999999999</v>
      </c>
      <c r="I305" s="3">
        <f t="shared" si="32"/>
        <v>1.0690634287988205E-4</v>
      </c>
      <c r="J305" s="3">
        <f t="shared" si="33"/>
        <v>1.0690634287988205</v>
      </c>
      <c r="K305" s="2">
        <f t="shared" si="34"/>
        <v>77.192596651009097</v>
      </c>
      <c r="L305">
        <f t="shared" si="35"/>
        <v>219.19406150583245</v>
      </c>
      <c r="M305" s="2">
        <v>206.7</v>
      </c>
      <c r="N305" s="2"/>
      <c r="O305" s="2">
        <f t="shared" si="36"/>
        <v>60.769480424955837</v>
      </c>
    </row>
    <row r="306" spans="1:15" ht="13.5" customHeight="1">
      <c r="A306" s="25" t="s">
        <v>175</v>
      </c>
      <c r="B306" s="20">
        <f>[1]MonthlyDATA!F211</f>
        <v>380956.40037313977</v>
      </c>
      <c r="C306" s="12">
        <f t="shared" si="31"/>
        <v>2810442.7248557671</v>
      </c>
      <c r="D306" s="5">
        <f t="shared" si="30"/>
        <v>10491382.69188658</v>
      </c>
      <c r="E306" s="20"/>
      <c r="F306" s="20"/>
      <c r="G306" s="24">
        <v>140.03</v>
      </c>
      <c r="H306" s="26">
        <v>1.34029</v>
      </c>
      <c r="I306" s="3">
        <f t="shared" si="32"/>
        <v>1.0513972453511151E-4</v>
      </c>
      <c r="J306" s="3">
        <f t="shared" si="33"/>
        <v>1.0513972453511151</v>
      </c>
      <c r="K306" s="2">
        <f t="shared" si="34"/>
        <v>75.916995469165599</v>
      </c>
      <c r="L306">
        <f t="shared" si="35"/>
        <v>220.46659597030757</v>
      </c>
      <c r="M306" s="2">
        <v>207.9</v>
      </c>
      <c r="N306" s="2"/>
      <c r="O306" s="2">
        <f t="shared" si="36"/>
        <v>59.765269860560011</v>
      </c>
    </row>
    <row r="307" spans="1:15">
      <c r="A307" s="25" t="s">
        <v>174</v>
      </c>
      <c r="B307" s="20">
        <f>[1]MonthlyDATA!F212</f>
        <v>380550.2057466401</v>
      </c>
      <c r="C307" s="12">
        <f t="shared" si="31"/>
        <v>2803618.8262165403</v>
      </c>
      <c r="D307" s="5">
        <f t="shared" si="30"/>
        <v>10465909.078266345</v>
      </c>
      <c r="E307" s="20"/>
      <c r="F307" s="20"/>
      <c r="G307" s="24">
        <v>139.69</v>
      </c>
      <c r="H307" s="26">
        <v>1.32355</v>
      </c>
      <c r="I307" s="3">
        <f t="shared" si="32"/>
        <v>1.0432956741742621E-4</v>
      </c>
      <c r="J307" s="3">
        <f t="shared" si="33"/>
        <v>1.0432956741742621</v>
      </c>
      <c r="K307" s="2">
        <f t="shared" si="34"/>
        <v>75.332014915863041</v>
      </c>
      <c r="L307">
        <f t="shared" si="35"/>
        <v>220.99681866383884</v>
      </c>
      <c r="M307" s="2">
        <v>208.4</v>
      </c>
      <c r="N307" s="2"/>
      <c r="O307" s="2">
        <f t="shared" si="36"/>
        <v>59.304746885233527</v>
      </c>
    </row>
    <row r="308" spans="1:15">
      <c r="A308" s="10" t="s">
        <v>173</v>
      </c>
      <c r="B308" s="20">
        <f>[1]MonthlyDATA!F213</f>
        <v>380793.92252253991</v>
      </c>
      <c r="C308" s="12">
        <f t="shared" si="31"/>
        <v>2783147.130298859</v>
      </c>
      <c r="D308" s="5">
        <f t="shared" si="30"/>
        <v>10389488.237405641</v>
      </c>
      <c r="E308" s="20"/>
      <c r="F308" s="20"/>
      <c r="G308" s="24">
        <v>138.66999999999999</v>
      </c>
      <c r="H308" s="26">
        <v>1.2840499999999999</v>
      </c>
      <c r="I308" s="3">
        <f t="shared" si="32"/>
        <v>1.0191153583925665E-4</v>
      </c>
      <c r="J308" s="3">
        <f t="shared" si="33"/>
        <v>1.0191153583925665</v>
      </c>
      <c r="K308" s="2">
        <f t="shared" si="34"/>
        <v>73.586055496853021</v>
      </c>
      <c r="L308">
        <f t="shared" si="35"/>
        <v>220.89077412513257</v>
      </c>
      <c r="M308" s="2">
        <v>208.3</v>
      </c>
      <c r="N308" s="2"/>
      <c r="O308" s="2">
        <f t="shared" si="36"/>
        <v>57.930249182869872</v>
      </c>
    </row>
    <row r="309" spans="1:15">
      <c r="A309" s="10" t="s">
        <v>172</v>
      </c>
      <c r="B309" s="20">
        <f>[1]MonthlyDATA!F214</f>
        <v>384043.47953453712</v>
      </c>
      <c r="C309" s="12">
        <f t="shared" si="31"/>
        <v>2783749.2390023204</v>
      </c>
      <c r="D309" s="5">
        <f t="shared" si="30"/>
        <v>10391735.909195662</v>
      </c>
      <c r="E309" s="20"/>
      <c r="F309" s="20"/>
      <c r="G309" s="24">
        <v>138.69999999999999</v>
      </c>
      <c r="H309" s="26">
        <v>1.31657</v>
      </c>
      <c r="I309" s="3">
        <f t="shared" si="32"/>
        <v>1.0426934372891117E-4</v>
      </c>
      <c r="J309" s="3">
        <f t="shared" si="33"/>
        <v>1.0426934372891117</v>
      </c>
      <c r="K309" s="2">
        <f t="shared" si="34"/>
        <v>75.288529910472846</v>
      </c>
      <c r="L309">
        <f t="shared" si="35"/>
        <v>220.46659597030757</v>
      </c>
      <c r="M309" s="2">
        <v>207.9</v>
      </c>
      <c r="N309" s="2"/>
      <c r="O309" s="2">
        <f t="shared" si="36"/>
        <v>59.270513535165179</v>
      </c>
    </row>
    <row r="310" spans="1:15">
      <c r="A310" s="10" t="s">
        <v>171</v>
      </c>
      <c r="B310" s="20">
        <f>[1]MonthlyDATA!F215</f>
        <v>387942.94794893381</v>
      </c>
      <c r="C310" s="12">
        <f t="shared" si="31"/>
        <v>2812449.7538673044</v>
      </c>
      <c r="D310" s="5">
        <f t="shared" si="30"/>
        <v>10498874.931186648</v>
      </c>
      <c r="E310" s="20"/>
      <c r="F310" s="20"/>
      <c r="G310" s="24">
        <v>140.13</v>
      </c>
      <c r="H310" s="26">
        <v>1.2693000000000001</v>
      </c>
      <c r="I310" s="3">
        <f t="shared" si="32"/>
        <v>9.9786978905875152E-5</v>
      </c>
      <c r="J310" s="3">
        <f t="shared" si="33"/>
        <v>0.99786978905875157</v>
      </c>
      <c r="K310" s="2">
        <f t="shared" si="34"/>
        <v>72.052001838269902</v>
      </c>
      <c r="L310">
        <f t="shared" si="35"/>
        <v>221.10286320254508</v>
      </c>
      <c r="M310" s="2">
        <v>208.5</v>
      </c>
      <c r="N310" s="2"/>
      <c r="O310" s="2">
        <f t="shared" si="36"/>
        <v>56.72257321625397</v>
      </c>
    </row>
    <row r="311" spans="1:15">
      <c r="A311" s="7" t="s">
        <v>170</v>
      </c>
      <c r="B311" s="20">
        <f>[1]MonthlyDATA!F216</f>
        <v>387428.43475536758</v>
      </c>
      <c r="C311" s="12">
        <f t="shared" si="31"/>
        <v>2863428.2907603532</v>
      </c>
      <c r="D311" s="5">
        <f t="shared" si="30"/>
        <v>10689177.809408398</v>
      </c>
      <c r="E311" s="20"/>
      <c r="F311" s="20"/>
      <c r="G311" s="24">
        <v>142.66999999999999</v>
      </c>
      <c r="H311" s="26">
        <v>1.20417</v>
      </c>
      <c r="I311" s="3">
        <f t="shared" si="32"/>
        <v>9.3159733823985525E-5</v>
      </c>
      <c r="J311" s="3">
        <f t="shared" si="33"/>
        <v>0.93159733823985524</v>
      </c>
      <c r="K311" s="2">
        <f t="shared" si="34"/>
        <v>67.266745484598871</v>
      </c>
      <c r="L311">
        <f t="shared" si="35"/>
        <v>221.52704135737008</v>
      </c>
      <c r="M311" s="2">
        <v>208.9</v>
      </c>
      <c r="N311" s="2"/>
      <c r="O311" s="2">
        <f t="shared" si="36"/>
        <v>52.955404408246189</v>
      </c>
    </row>
    <row r="312" spans="1:15">
      <c r="A312" s="25" t="s">
        <v>169</v>
      </c>
      <c r="B312" s="20">
        <f>[1]MonthlyDATA!F217</f>
        <v>390894.62890149793</v>
      </c>
      <c r="C312" s="12">
        <f t="shared" si="31"/>
        <v>2919223.6972810919</v>
      </c>
      <c r="D312" s="5">
        <f t="shared" si="30"/>
        <v>10897462.061950317</v>
      </c>
      <c r="E312" s="20"/>
      <c r="F312" s="20"/>
      <c r="G312" s="24">
        <v>145.44999999999999</v>
      </c>
      <c r="H312" s="26">
        <v>1.1922600000000001</v>
      </c>
      <c r="I312" s="3">
        <f t="shared" si="32"/>
        <v>9.1038400098833152E-5</v>
      </c>
      <c r="J312" s="3">
        <f t="shared" si="33"/>
        <v>0.9103840009883315</v>
      </c>
      <c r="K312" s="2">
        <f t="shared" si="34"/>
        <v>65.735019169801461</v>
      </c>
      <c r="L312">
        <f t="shared" si="35"/>
        <v>222.90562036055141</v>
      </c>
      <c r="M312" s="2">
        <v>210.2</v>
      </c>
      <c r="N312" s="2"/>
      <c r="O312" s="2">
        <f t="shared" si="36"/>
        <v>51.749560631228306</v>
      </c>
    </row>
    <row r="313" spans="1:15">
      <c r="A313" s="25" t="s">
        <v>168</v>
      </c>
      <c r="B313" s="20">
        <f>[1]MonthlyDATA!F218</f>
        <v>391490.38102036406</v>
      </c>
      <c r="C313" s="12">
        <f t="shared" si="31"/>
        <v>2925646.190118012</v>
      </c>
      <c r="D313" s="5">
        <f t="shared" si="30"/>
        <v>10921437.227710539</v>
      </c>
      <c r="E313" s="20"/>
      <c r="F313" s="20"/>
      <c r="G313" s="24">
        <v>145.77000000000001</v>
      </c>
      <c r="H313" s="26">
        <v>1.1804300000000001</v>
      </c>
      <c r="I313" s="3">
        <f t="shared" si="32"/>
        <v>8.9851645773323031E-5</v>
      </c>
      <c r="J313" s="3">
        <f t="shared" si="33"/>
        <v>0.8985164577332303</v>
      </c>
      <c r="K313" s="2">
        <f t="shared" si="34"/>
        <v>64.878113531603063</v>
      </c>
      <c r="L313">
        <f t="shared" si="35"/>
        <v>222.69353128313892</v>
      </c>
      <c r="M313" s="2">
        <v>210</v>
      </c>
      <c r="N313" s="2"/>
      <c r="O313" s="2">
        <f t="shared" si="36"/>
        <v>51.074966011203294</v>
      </c>
    </row>
    <row r="314" spans="1:15">
      <c r="A314" s="25" t="s">
        <v>167</v>
      </c>
      <c r="B314" s="20">
        <f>[1]MonthlyDATA!F219</f>
        <v>393142.2391681294</v>
      </c>
      <c r="C314" s="12">
        <f t="shared" si="31"/>
        <v>2949128.4295529984</v>
      </c>
      <c r="D314" s="5">
        <f t="shared" si="30"/>
        <v>11009096.427521344</v>
      </c>
      <c r="E314" s="20"/>
      <c r="F314" s="20"/>
      <c r="G314" s="24">
        <v>146.94</v>
      </c>
      <c r="H314" s="26">
        <v>1.1778500000000001</v>
      </c>
      <c r="I314" s="3">
        <f t="shared" si="32"/>
        <v>8.9407271429300632E-5</v>
      </c>
      <c r="J314" s="3">
        <f t="shared" si="33"/>
        <v>0.89407271429300628</v>
      </c>
      <c r="K314" s="2">
        <f t="shared" si="34"/>
        <v>64.557249412822756</v>
      </c>
      <c r="L314">
        <f t="shared" si="35"/>
        <v>223.86002120890774</v>
      </c>
      <c r="M314" s="2">
        <v>211.1</v>
      </c>
      <c r="N314" s="2"/>
      <c r="O314" s="2">
        <f t="shared" si="36"/>
        <v>50.822367360150707</v>
      </c>
    </row>
    <row r="315" spans="1:15">
      <c r="A315" s="7" t="s">
        <v>166</v>
      </c>
      <c r="B315" s="20">
        <f>[1]MonthlyDATA!F220</f>
        <v>403215.8659053208</v>
      </c>
      <c r="C315" s="12">
        <f t="shared" si="31"/>
        <v>2987261.9807722089</v>
      </c>
      <c r="D315" s="5">
        <f t="shared" si="30"/>
        <v>11151448.974222656</v>
      </c>
      <c r="E315" s="20"/>
      <c r="F315" s="20"/>
      <c r="G315" s="24">
        <v>148.84</v>
      </c>
      <c r="H315" s="26">
        <v>1.1957</v>
      </c>
      <c r="I315" s="3">
        <f t="shared" si="32"/>
        <v>8.98582761796098E-5</v>
      </c>
      <c r="J315" s="3">
        <f t="shared" si="33"/>
        <v>0.89858276179609797</v>
      </c>
      <c r="K315" s="2">
        <f t="shared" si="34"/>
        <v>64.882901070530494</v>
      </c>
      <c r="L315">
        <f t="shared" si="35"/>
        <v>224.49628844114525</v>
      </c>
      <c r="M315" s="2">
        <v>211.7</v>
      </c>
      <c r="N315" s="2"/>
      <c r="O315" s="2">
        <f t="shared" si="36"/>
        <v>51.078734976955921</v>
      </c>
    </row>
    <row r="316" spans="1:15">
      <c r="A316" s="25" t="s">
        <v>165</v>
      </c>
      <c r="B316" s="20">
        <f>[1]MonthlyDATA!F221</f>
        <v>415997.4568191765</v>
      </c>
      <c r="C316" s="12">
        <f t="shared" si="31"/>
        <v>3015962.4956371938</v>
      </c>
      <c r="D316" s="5">
        <f t="shared" si="30"/>
        <v>11258587.996213645</v>
      </c>
      <c r="E316" s="20"/>
      <c r="F316" s="20"/>
      <c r="G316" s="24">
        <v>150.27000000000001</v>
      </c>
      <c r="H316" s="26">
        <v>1.2402</v>
      </c>
      <c r="I316" s="3">
        <f t="shared" si="32"/>
        <v>9.3100492196156539E-5</v>
      </c>
      <c r="J316" s="3">
        <f t="shared" si="33"/>
        <v>0.93100492196156537</v>
      </c>
      <c r="K316" s="2">
        <f t="shared" si="34"/>
        <v>67.223969584135318</v>
      </c>
      <c r="L316">
        <f t="shared" si="35"/>
        <v>226.40509013785791</v>
      </c>
      <c r="M316" s="2">
        <v>213.5</v>
      </c>
      <c r="N316" s="2"/>
      <c r="O316" s="2">
        <f t="shared" si="36"/>
        <v>52.921729297436904</v>
      </c>
    </row>
    <row r="317" spans="1:15">
      <c r="A317" s="25" t="s">
        <v>164</v>
      </c>
      <c r="B317" s="20">
        <f>[1]MonthlyDATA!F222</f>
        <v>434709.48927992705</v>
      </c>
      <c r="C317" s="12">
        <f t="shared" si="31"/>
        <v>3066539.6267279349</v>
      </c>
      <c r="D317" s="5">
        <f t="shared" si="30"/>
        <v>11447392.426575381</v>
      </c>
      <c r="E317" s="20"/>
      <c r="F317" s="20"/>
      <c r="G317" s="24">
        <v>152.79</v>
      </c>
      <c r="H317" s="26">
        <v>1.3049200000000001</v>
      </c>
      <c r="I317" s="3">
        <f t="shared" si="32"/>
        <v>9.6929928100321334E-5</v>
      </c>
      <c r="J317" s="3">
        <f t="shared" si="33"/>
        <v>0.96929928100321339</v>
      </c>
      <c r="K317" s="2">
        <f t="shared" si="34"/>
        <v>69.989045006116797</v>
      </c>
      <c r="L317">
        <f t="shared" si="35"/>
        <v>227.78366914103927</v>
      </c>
      <c r="M317" s="2">
        <v>214.8</v>
      </c>
      <c r="N317" s="2"/>
      <c r="O317" s="2">
        <f t="shared" si="36"/>
        <v>55.098520907250347</v>
      </c>
    </row>
    <row r="318" spans="1:15">
      <c r="A318" s="25" t="s">
        <v>163</v>
      </c>
      <c r="B318" s="20">
        <f>[1]MonthlyDATA!F223</f>
        <v>443916.56748058589</v>
      </c>
      <c r="C318" s="12">
        <f t="shared" si="31"/>
        <v>3112299.8881909866</v>
      </c>
      <c r="D318" s="5">
        <f t="shared" si="30"/>
        <v>11618215.482616954</v>
      </c>
      <c r="E318" s="20"/>
      <c r="F318" s="20"/>
      <c r="G318" s="24">
        <v>155.07</v>
      </c>
      <c r="H318" s="26">
        <v>1.2548999999999999</v>
      </c>
      <c r="I318" s="3">
        <f t="shared" si="32"/>
        <v>9.2613530832285547E-5</v>
      </c>
      <c r="J318" s="3">
        <f t="shared" si="33"/>
        <v>0.92613530832285551</v>
      </c>
      <c r="K318" s="2">
        <f t="shared" si="34"/>
        <v>66.872355160394775</v>
      </c>
      <c r="L318">
        <f t="shared" si="35"/>
        <v>229.69247083775187</v>
      </c>
      <c r="M318" s="2">
        <v>216.6</v>
      </c>
      <c r="N318" s="2"/>
      <c r="O318" s="2">
        <f t="shared" si="36"/>
        <v>52.644922624677385</v>
      </c>
    </row>
    <row r="319" spans="1:15">
      <c r="A319" s="25" t="s">
        <v>162</v>
      </c>
      <c r="B319" s="20">
        <f>[1]MonthlyDATA!F224</f>
        <v>445351.78849421802</v>
      </c>
      <c r="C319" s="12">
        <f t="shared" si="31"/>
        <v>3101060.525726377</v>
      </c>
      <c r="D319" s="5">
        <f t="shared" ref="D319:D382" si="37">D318*(1+(G319-G318)/G318)</f>
        <v>11576258.942536566</v>
      </c>
      <c r="E319" s="20"/>
      <c r="F319" s="20"/>
      <c r="G319" s="24">
        <v>154.51</v>
      </c>
      <c r="H319" s="26">
        <v>1.23556</v>
      </c>
      <c r="I319" s="3">
        <f t="shared" si="32"/>
        <v>9.2446233627287142E-5</v>
      </c>
      <c r="J319" s="3">
        <f t="shared" si="33"/>
        <v>0.92446233627287144</v>
      </c>
      <c r="K319" s="2">
        <f t="shared" si="34"/>
        <v>66.751556849289955</v>
      </c>
      <c r="L319">
        <f t="shared" si="35"/>
        <v>232.0254506892895</v>
      </c>
      <c r="M319" s="2">
        <v>218.8</v>
      </c>
      <c r="N319" s="2"/>
      <c r="O319" s="2">
        <f t="shared" si="36"/>
        <v>52.54982476658563</v>
      </c>
    </row>
    <row r="320" spans="1:15">
      <c r="A320" s="7" t="s">
        <v>161</v>
      </c>
      <c r="B320" s="20">
        <f>[1]MonthlyDATA!F225</f>
        <v>450903.11505637993</v>
      </c>
      <c r="C320" s="12">
        <f t="shared" si="31"/>
        <v>3118923.08392906</v>
      </c>
      <c r="D320" s="5">
        <f t="shared" si="37"/>
        <v>11642939.872307181</v>
      </c>
      <c r="E320" s="20"/>
      <c r="F320" s="20"/>
      <c r="G320" s="24">
        <v>155.4</v>
      </c>
      <c r="H320" s="26">
        <v>1.2176</v>
      </c>
      <c r="I320" s="3">
        <f t="shared" si="32"/>
        <v>9.1062567412375918E-5</v>
      </c>
      <c r="J320" s="3">
        <f t="shared" si="33"/>
        <v>0.91062567412375917</v>
      </c>
      <c r="K320" s="2">
        <f t="shared" si="34"/>
        <v>65.752469375618929</v>
      </c>
      <c r="L320">
        <f t="shared" si="35"/>
        <v>233.25980911983035</v>
      </c>
      <c r="M320" s="2">
        <v>219.964</v>
      </c>
      <c r="N320" s="2"/>
      <c r="O320" s="2">
        <f t="shared" si="36"/>
        <v>51.763298217303181</v>
      </c>
    </row>
    <row r="321" spans="1:15">
      <c r="A321" s="7" t="s">
        <v>160</v>
      </c>
      <c r="B321" s="20">
        <f>[1]MonthlyDATA!F226</f>
        <v>440369.13440915564</v>
      </c>
      <c r="C321" s="12">
        <f t="shared" si="31"/>
        <v>3111296.3736852179</v>
      </c>
      <c r="D321" s="5">
        <f t="shared" si="37"/>
        <v>11614469.362966919</v>
      </c>
      <c r="E321" s="20"/>
      <c r="F321" s="20"/>
      <c r="G321" s="24">
        <v>155.02000000000001</v>
      </c>
      <c r="H321" s="26">
        <v>1.1800999999999999</v>
      </c>
      <c r="I321" s="3">
        <f t="shared" si="32"/>
        <v>8.8121191576374548E-5</v>
      </c>
      <c r="J321" s="3">
        <f t="shared" si="33"/>
        <v>0.88121191576374547</v>
      </c>
      <c r="K321" s="2">
        <f t="shared" si="34"/>
        <v>63.628624967597311</v>
      </c>
      <c r="L321">
        <f t="shared" si="35"/>
        <v>232.32873806998944</v>
      </c>
      <c r="M321" s="2">
        <v>219.08600000000001</v>
      </c>
      <c r="N321" s="2"/>
      <c r="O321" s="2">
        <f t="shared" si="36"/>
        <v>50.091312472835611</v>
      </c>
    </row>
    <row r="322" spans="1:15">
      <c r="A322" s="7" t="s">
        <v>159</v>
      </c>
      <c r="B322" s="20">
        <f>[1]MonthlyDATA!F227</f>
        <v>436415.50671122567</v>
      </c>
      <c r="C322" s="12">
        <f t="shared" ref="C322:C385" si="38">D322/$D$2*100</f>
        <v>3125345.5767659792</v>
      </c>
      <c r="D322" s="5">
        <f t="shared" si="37"/>
        <v>11666915.0380674</v>
      </c>
      <c r="E322" s="20"/>
      <c r="F322" s="20"/>
      <c r="G322" s="24">
        <v>155.72</v>
      </c>
      <c r="H322" s="26">
        <v>1.2374400000000001</v>
      </c>
      <c r="I322" s="3">
        <f t="shared" ref="I322:I385" si="39">H322*L322/C322</f>
        <v>9.1860326677812247E-5</v>
      </c>
      <c r="J322" s="3">
        <f t="shared" ref="J322:J385" si="40">(H322*L322/C322)*10000</f>
        <v>0.91860326677812243</v>
      </c>
      <c r="K322" s="2">
        <f t="shared" ref="K322:K385" si="41">I322/$I$2*100</f>
        <v>66.328497958606022</v>
      </c>
      <c r="L322">
        <f t="shared" ref="L322:L385" si="42">M322/$M$2*100</f>
        <v>232.00742311770944</v>
      </c>
      <c r="M322" s="2">
        <v>218.78299999999999</v>
      </c>
      <c r="N322" s="2"/>
      <c r="O322" s="2">
        <f t="shared" si="36"/>
        <v>52.216773799376256</v>
      </c>
    </row>
    <row r="323" spans="1:15">
      <c r="A323" s="7" t="s">
        <v>158</v>
      </c>
      <c r="B323" s="20">
        <f>[1]MonthlyDATA!F228</f>
        <v>438906.83375375695</v>
      </c>
      <c r="C323" s="12">
        <f t="shared" si="38"/>
        <v>3206630.2517332425</v>
      </c>
      <c r="D323" s="5">
        <f t="shared" si="37"/>
        <v>11970350.729720194</v>
      </c>
      <c r="E323" s="20"/>
      <c r="F323" s="20"/>
      <c r="G323" s="24">
        <v>159.77000000000001</v>
      </c>
      <c r="H323" s="26">
        <v>1.4825900000000001</v>
      </c>
      <c r="I323" s="3">
        <f t="shared" si="39"/>
        <v>1.061853983946807E-4</v>
      </c>
      <c r="J323" s="3">
        <f t="shared" si="40"/>
        <v>1.0618539839468071</v>
      </c>
      <c r="K323" s="2">
        <f t="shared" si="41"/>
        <v>76.67203280648171</v>
      </c>
      <c r="L323">
        <f t="shared" si="42"/>
        <v>229.66383881230118</v>
      </c>
      <c r="M323" s="2">
        <v>216.57300000000001</v>
      </c>
      <c r="N323" s="2"/>
      <c r="O323" s="2">
        <f t="shared" si="36"/>
        <v>60.359669177084911</v>
      </c>
    </row>
    <row r="324" spans="1:15">
      <c r="A324" s="25" t="s">
        <v>157</v>
      </c>
      <c r="B324" s="20">
        <f>[1]MonthlyDATA!F229</f>
        <v>438771.4355449237</v>
      </c>
      <c r="C324" s="12">
        <f t="shared" si="38"/>
        <v>3233323.7375866892</v>
      </c>
      <c r="D324" s="5">
        <f t="shared" si="37"/>
        <v>12069997.51241111</v>
      </c>
      <c r="E324" s="20"/>
      <c r="F324" s="20"/>
      <c r="G324" s="24">
        <v>161.1</v>
      </c>
      <c r="H324" s="26">
        <v>1.5979099999999999</v>
      </c>
      <c r="I324" s="3">
        <f t="shared" si="39"/>
        <v>1.1132611618432457E-4</v>
      </c>
      <c r="J324" s="3">
        <f t="shared" si="40"/>
        <v>1.1132611618432458</v>
      </c>
      <c r="K324" s="2">
        <f t="shared" si="41"/>
        <v>80.383930006805087</v>
      </c>
      <c r="L324">
        <f t="shared" si="42"/>
        <v>225.26511134676568</v>
      </c>
      <c r="M324" s="2">
        <v>212.42500000000001</v>
      </c>
      <c r="N324" s="2"/>
      <c r="O324" s="2">
        <f t="shared" si="36"/>
        <v>63.281841432467267</v>
      </c>
    </row>
    <row r="325" spans="1:15">
      <c r="A325" s="25" t="s">
        <v>156</v>
      </c>
      <c r="B325" s="20">
        <f>[1]MonthlyDATA!F230</f>
        <v>423227.72117087035</v>
      </c>
      <c r="C325" s="12">
        <f t="shared" si="38"/>
        <v>3220077.3461105428</v>
      </c>
      <c r="D325" s="5">
        <f t="shared" si="37"/>
        <v>12020548.733030656</v>
      </c>
      <c r="E325" s="20"/>
      <c r="F325" s="20"/>
      <c r="G325" s="24">
        <v>160.44</v>
      </c>
      <c r="H325" s="26">
        <v>1.5485599999999999</v>
      </c>
      <c r="I325" s="3">
        <f t="shared" si="39"/>
        <v>1.0721130921130509E-4</v>
      </c>
      <c r="J325" s="3">
        <f t="shared" si="40"/>
        <v>1.0721130921130508</v>
      </c>
      <c r="K325" s="2">
        <f t="shared" si="41"/>
        <v>77.412800077480512</v>
      </c>
      <c r="L325">
        <f t="shared" si="42"/>
        <v>222.93531283138921</v>
      </c>
      <c r="M325" s="2">
        <v>210.22800000000001</v>
      </c>
      <c r="N325" s="2"/>
      <c r="O325" s="2">
        <f t="shared" si="36"/>
        <v>60.942834456236341</v>
      </c>
    </row>
    <row r="326" spans="1:15">
      <c r="A326" s="25" t="s">
        <v>155</v>
      </c>
      <c r="B326" s="20">
        <f>[1]MonthlyDATA!F231</f>
        <v>424202.58827446954</v>
      </c>
      <c r="C326" s="12">
        <f t="shared" si="38"/>
        <v>3229309.679563615</v>
      </c>
      <c r="D326" s="5">
        <f t="shared" si="37"/>
        <v>12055013.033810975</v>
      </c>
      <c r="E326" s="20"/>
      <c r="F326" s="20"/>
      <c r="G326" s="24">
        <v>160.9</v>
      </c>
      <c r="H326" s="26">
        <v>1.5991200000000001</v>
      </c>
      <c r="I326" s="3">
        <f t="shared" si="39"/>
        <v>1.1087569516694649E-4</v>
      </c>
      <c r="J326" s="3">
        <f t="shared" si="40"/>
        <v>1.1087569516694649</v>
      </c>
      <c r="K326" s="2">
        <f t="shared" si="41"/>
        <v>80.058699838220335</v>
      </c>
      <c r="L326">
        <f t="shared" si="42"/>
        <v>223.90562036055144</v>
      </c>
      <c r="M326" s="2">
        <v>211.143</v>
      </c>
      <c r="N326" s="2"/>
      <c r="O326" s="2">
        <f t="shared" si="36"/>
        <v>63.025805630837603</v>
      </c>
    </row>
    <row r="327" spans="1:15">
      <c r="A327" s="7" t="s">
        <v>154</v>
      </c>
      <c r="B327" s="20">
        <f>[1]MonthlyDATA!F232</f>
        <v>429158.16271776526</v>
      </c>
      <c r="C327" s="12">
        <f t="shared" si="38"/>
        <v>3218271.0200001593</v>
      </c>
      <c r="D327" s="5">
        <f t="shared" si="37"/>
        <v>12013805.717660595</v>
      </c>
      <c r="E327" s="20"/>
      <c r="F327" s="20"/>
      <c r="G327" s="24">
        <v>160.35</v>
      </c>
      <c r="H327" s="26">
        <v>1.66283</v>
      </c>
      <c r="I327" s="3">
        <f t="shared" si="39"/>
        <v>1.1626382234496675E-4</v>
      </c>
      <c r="J327" s="3">
        <f t="shared" si="40"/>
        <v>1.1626382234496675</v>
      </c>
      <c r="K327" s="2">
        <f t="shared" si="41"/>
        <v>83.949241004936525</v>
      </c>
      <c r="L327">
        <f t="shared" si="42"/>
        <v>225.01908801696712</v>
      </c>
      <c r="M327" s="2">
        <v>212.19300000000001</v>
      </c>
      <c r="N327" s="2"/>
      <c r="O327" s="2">
        <f t="shared" si="36"/>
        <v>66.088614443218106</v>
      </c>
    </row>
    <row r="328" spans="1:15">
      <c r="A328" s="25" t="s">
        <v>153</v>
      </c>
      <c r="B328" s="20">
        <f>[1]MonthlyDATA!F233</f>
        <v>430403.82623903087</v>
      </c>
      <c r="C328" s="12">
        <f t="shared" si="38"/>
        <v>3253795.4335043714</v>
      </c>
      <c r="D328" s="5">
        <f t="shared" si="37"/>
        <v>12146418.353271818</v>
      </c>
      <c r="E328" s="20"/>
      <c r="F328" s="20"/>
      <c r="G328" s="24">
        <v>162.12</v>
      </c>
      <c r="H328" s="26">
        <v>1.71533</v>
      </c>
      <c r="I328" s="3">
        <f t="shared" si="39"/>
        <v>1.1891362295781895E-4</v>
      </c>
      <c r="J328" s="3">
        <f t="shared" si="40"/>
        <v>1.1891362295781895</v>
      </c>
      <c r="K328" s="2">
        <f t="shared" si="41"/>
        <v>85.862551145414528</v>
      </c>
      <c r="L328">
        <f t="shared" si="42"/>
        <v>225.5662778366914</v>
      </c>
      <c r="M328" s="2">
        <v>212.709</v>
      </c>
      <c r="N328" s="2"/>
      <c r="O328" s="2">
        <f t="shared" si="36"/>
        <v>67.594858152758192</v>
      </c>
    </row>
    <row r="329" spans="1:15">
      <c r="A329" s="25" t="s">
        <v>152</v>
      </c>
      <c r="B329" s="20">
        <f>[1]MonthlyDATA!F234</f>
        <v>433193.02934099513</v>
      </c>
      <c r="C329" s="12">
        <f t="shared" si="38"/>
        <v>3254397.542207832</v>
      </c>
      <c r="D329" s="5">
        <f t="shared" si="37"/>
        <v>12148666.025061838</v>
      </c>
      <c r="E329" s="20"/>
      <c r="F329" s="20"/>
      <c r="G329" s="24">
        <v>162.15</v>
      </c>
      <c r="H329" s="26">
        <v>1.6143099999999999</v>
      </c>
      <c r="I329" s="3">
        <f t="shared" si="39"/>
        <v>1.1216912056744908E-4</v>
      </c>
      <c r="J329" s="3">
        <f t="shared" si="40"/>
        <v>1.1216912056744908</v>
      </c>
      <c r="K329" s="2">
        <f t="shared" si="41"/>
        <v>80.99262819597314</v>
      </c>
      <c r="L329">
        <f t="shared" si="42"/>
        <v>226.12937433722163</v>
      </c>
      <c r="M329" s="2">
        <v>213.24</v>
      </c>
      <c r="N329" s="2"/>
      <c r="O329" s="2">
        <f t="shared" si="36"/>
        <v>63.761035996404381</v>
      </c>
    </row>
    <row r="330" spans="1:15">
      <c r="A330" s="25" t="s">
        <v>151</v>
      </c>
      <c r="B330" s="20">
        <f>[1]MonthlyDATA!F235</f>
        <v>432976.39220686193</v>
      </c>
      <c r="C330" s="12">
        <f t="shared" si="38"/>
        <v>3275270.643927821</v>
      </c>
      <c r="D330" s="5">
        <f t="shared" si="37"/>
        <v>12226585.313782556</v>
      </c>
      <c r="E330" s="20"/>
      <c r="F330" s="20"/>
      <c r="G330" s="24">
        <v>163.19</v>
      </c>
      <c r="H330" s="26">
        <v>1.56158</v>
      </c>
      <c r="I330" s="3">
        <f t="shared" si="39"/>
        <v>1.0812516722656552E-4</v>
      </c>
      <c r="J330" s="3">
        <f t="shared" si="40"/>
        <v>1.0812516722656551</v>
      </c>
      <c r="K330" s="2">
        <f t="shared" si="41"/>
        <v>78.072658709512766</v>
      </c>
      <c r="L330">
        <f t="shared" si="42"/>
        <v>226.78260869565219</v>
      </c>
      <c r="M330" s="2">
        <v>213.85599999999999</v>
      </c>
      <c r="N330" s="2"/>
      <c r="O330" s="2">
        <f t="shared" si="36"/>
        <v>61.462304819486491</v>
      </c>
    </row>
    <row r="331" spans="1:15">
      <c r="A331" s="25" t="s">
        <v>150</v>
      </c>
      <c r="B331" s="20">
        <f>[1]MonthlyDATA!F236</f>
        <v>437065.41811362514</v>
      </c>
      <c r="C331" s="12">
        <f t="shared" si="38"/>
        <v>3278883.2961485879</v>
      </c>
      <c r="D331" s="5">
        <f t="shared" si="37"/>
        <v>12240071.344522681</v>
      </c>
      <c r="E331" s="20"/>
      <c r="F331" s="20"/>
      <c r="G331" s="24">
        <v>163.37</v>
      </c>
      <c r="H331" s="26">
        <v>1.54952</v>
      </c>
      <c r="I331" s="3">
        <f t="shared" si="39"/>
        <v>1.0809250587141173E-4</v>
      </c>
      <c r="J331" s="3">
        <f t="shared" si="40"/>
        <v>1.0809250587141173</v>
      </c>
      <c r="K331" s="2">
        <f t="shared" si="41"/>
        <v>78.049075311684874</v>
      </c>
      <c r="L331">
        <f t="shared" si="42"/>
        <v>228.73064687168613</v>
      </c>
      <c r="M331" s="2">
        <v>215.69300000000001</v>
      </c>
      <c r="N331" s="2"/>
      <c r="O331" s="2">
        <f t="shared" si="36"/>
        <v>61.443738909090506</v>
      </c>
    </row>
    <row r="332" spans="1:15">
      <c r="A332" s="7" t="s">
        <v>149</v>
      </c>
      <c r="B332" s="20">
        <f>[1]MonthlyDATA!F237</f>
        <v>433978.33895222773</v>
      </c>
      <c r="C332" s="12">
        <f t="shared" si="38"/>
        <v>3287112.115095892</v>
      </c>
      <c r="D332" s="5">
        <f t="shared" si="37"/>
        <v>12270789.525652964</v>
      </c>
      <c r="E332" s="20"/>
      <c r="F332" s="20"/>
      <c r="G332" s="24">
        <v>163.78</v>
      </c>
      <c r="H332" s="26">
        <v>1.5232699999999999</v>
      </c>
      <c r="I332" s="3">
        <f t="shared" si="39"/>
        <v>1.0582726490957565E-4</v>
      </c>
      <c r="J332" s="3">
        <f t="shared" si="40"/>
        <v>1.0582726490957566</v>
      </c>
      <c r="K332" s="2">
        <f t="shared" si="41"/>
        <v>76.413439603139253</v>
      </c>
      <c r="L332">
        <f t="shared" si="42"/>
        <v>228.3679745493107</v>
      </c>
      <c r="M332" s="2">
        <v>215.351</v>
      </c>
      <c r="N332" s="2"/>
      <c r="O332" s="2">
        <f t="shared" si="36"/>
        <v>60.156092988560097</v>
      </c>
    </row>
    <row r="333" spans="1:15">
      <c r="A333" s="7" t="s">
        <v>148</v>
      </c>
      <c r="B333" s="20">
        <f>[1]MonthlyDATA!F238</f>
        <v>435792.67495059286</v>
      </c>
      <c r="C333" s="12">
        <f t="shared" si="38"/>
        <v>3277277.6729393583</v>
      </c>
      <c r="D333" s="5">
        <f t="shared" si="37"/>
        <v>12234077.553082624</v>
      </c>
      <c r="E333" s="20"/>
      <c r="F333" s="20"/>
      <c r="G333" s="24">
        <v>163.29</v>
      </c>
      <c r="H333" s="26">
        <v>1.4885699999999999</v>
      </c>
      <c r="I333" s="3">
        <f t="shared" si="39"/>
        <v>1.0395950180869971E-4</v>
      </c>
      <c r="J333" s="3">
        <f t="shared" si="40"/>
        <v>1.0395950180869971</v>
      </c>
      <c r="K333" s="2">
        <f t="shared" si="41"/>
        <v>75.064806025358465</v>
      </c>
      <c r="L333">
        <f t="shared" si="42"/>
        <v>228.88016967126194</v>
      </c>
      <c r="M333" s="2">
        <v>215.834</v>
      </c>
      <c r="N333" s="2"/>
      <c r="O333" s="2">
        <f t="shared" si="36"/>
        <v>59.094388040663169</v>
      </c>
    </row>
    <row r="334" spans="1:15">
      <c r="A334" s="7" t="s">
        <v>147</v>
      </c>
      <c r="B334" s="20">
        <f>[1]MonthlyDATA!F239</f>
        <v>438473.55948549055</v>
      </c>
      <c r="C334" s="12">
        <f t="shared" si="38"/>
        <v>3290122.6586131975</v>
      </c>
      <c r="D334" s="5">
        <f t="shared" si="37"/>
        <v>12282027.884603066</v>
      </c>
      <c r="E334" s="20"/>
      <c r="F334" s="20"/>
      <c r="G334" s="24">
        <v>163.93</v>
      </c>
      <c r="H334" s="26">
        <v>1.4946299999999999</v>
      </c>
      <c r="I334" s="3">
        <f t="shared" si="39"/>
        <v>1.0404023646979722E-4</v>
      </c>
      <c r="J334" s="3">
        <f t="shared" si="40"/>
        <v>1.0404023646979723</v>
      </c>
      <c r="K334" s="2">
        <f t="shared" si="41"/>
        <v>75.123101145759875</v>
      </c>
      <c r="L334">
        <f t="shared" si="42"/>
        <v>229.02332979851536</v>
      </c>
      <c r="M334" s="2">
        <v>215.96899999999999</v>
      </c>
      <c r="N334" s="2"/>
      <c r="O334" s="2">
        <f t="shared" si="36"/>
        <v>59.140280578701763</v>
      </c>
    </row>
    <row r="335" spans="1:15">
      <c r="A335" s="7" t="s">
        <v>146</v>
      </c>
      <c r="B335" s="20">
        <f>[1]MonthlyDATA!F240</f>
        <v>439719.22300675616</v>
      </c>
      <c r="C335" s="12">
        <f t="shared" si="38"/>
        <v>3369400.3045689226</v>
      </c>
      <c r="D335" s="5">
        <f t="shared" si="37"/>
        <v>12577971.336955789</v>
      </c>
      <c r="E335" s="20"/>
      <c r="F335" s="20"/>
      <c r="G335" s="24">
        <v>167.88</v>
      </c>
      <c r="H335" s="26">
        <v>1.4713799999999999</v>
      </c>
      <c r="I335" s="3">
        <f t="shared" si="39"/>
        <v>1.0010828713743057E-4</v>
      </c>
      <c r="J335" s="3">
        <f t="shared" si="40"/>
        <v>1.0010828713743056</v>
      </c>
      <c r="K335" s="2">
        <f t="shared" si="41"/>
        <v>72.284005066992961</v>
      </c>
      <c r="L335">
        <f t="shared" si="42"/>
        <v>229.2439024390244</v>
      </c>
      <c r="M335" s="2">
        <v>216.17699999999999</v>
      </c>
      <c r="N335" s="2"/>
      <c r="O335" s="2">
        <f t="shared" si="36"/>
        <v>56.905216582044005</v>
      </c>
    </row>
    <row r="336" spans="1:15">
      <c r="A336" s="25" t="s">
        <v>145</v>
      </c>
      <c r="B336" s="20">
        <f>[1]MonthlyDATA!F241</f>
        <v>445405.94777775131</v>
      </c>
      <c r="C336" s="12">
        <f t="shared" si="38"/>
        <v>3412150.0225146678</v>
      </c>
      <c r="D336" s="5">
        <f t="shared" si="37"/>
        <v>12737556.034047257</v>
      </c>
      <c r="E336" s="20"/>
      <c r="F336" s="20"/>
      <c r="G336" s="24">
        <v>170.01</v>
      </c>
      <c r="H336" s="26">
        <v>1.4893799999999999</v>
      </c>
      <c r="I336" s="3">
        <f t="shared" si="39"/>
        <v>1.0013420579434814E-4</v>
      </c>
      <c r="J336" s="3">
        <f t="shared" si="40"/>
        <v>1.0013420579434815</v>
      </c>
      <c r="K336" s="2">
        <f t="shared" si="41"/>
        <v>72.302719844575634</v>
      </c>
      <c r="L336">
        <f t="shared" si="42"/>
        <v>229.40615058324499</v>
      </c>
      <c r="M336" s="2">
        <v>216.33</v>
      </c>
      <c r="N336" s="2"/>
      <c r="O336" s="2">
        <f t="shared" si="36"/>
        <v>56.91994969583093</v>
      </c>
    </row>
    <row r="337" spans="1:15">
      <c r="A337" s="25" t="s">
        <v>144</v>
      </c>
      <c r="B337" s="20">
        <f>[1]MonthlyDATA!F242</f>
        <v>448330.54908854881</v>
      </c>
      <c r="C337" s="12">
        <f t="shared" si="38"/>
        <v>3430213.2836185046</v>
      </c>
      <c r="D337" s="5">
        <f t="shared" si="37"/>
        <v>12804986.187747879</v>
      </c>
      <c r="E337" s="20"/>
      <c r="F337" s="20"/>
      <c r="G337" s="24">
        <v>170.91</v>
      </c>
      <c r="H337" s="26">
        <v>1.50901</v>
      </c>
      <c r="I337" s="3">
        <f t="shared" si="39"/>
        <v>1.0074198362407709E-4</v>
      </c>
      <c r="J337" s="3">
        <f t="shared" si="40"/>
        <v>1.0074198362407709</v>
      </c>
      <c r="K337" s="2">
        <f t="shared" si="41"/>
        <v>72.741570782694495</v>
      </c>
      <c r="L337">
        <f t="shared" si="42"/>
        <v>229.00212089077417</v>
      </c>
      <c r="M337" s="2">
        <v>215.94900000000001</v>
      </c>
      <c r="N337" s="2"/>
      <c r="O337" s="2">
        <f t="shared" si="36"/>
        <v>57.265432872333697</v>
      </c>
    </row>
    <row r="338" spans="1:15">
      <c r="A338" s="25" t="s">
        <v>143</v>
      </c>
      <c r="B338" s="20">
        <f>[1]MonthlyDATA!F243</f>
        <v>450930.1946981466</v>
      </c>
      <c r="C338" s="12">
        <f t="shared" si="38"/>
        <v>3493635.4003830855</v>
      </c>
      <c r="D338" s="5">
        <f t="shared" si="37"/>
        <v>13041740.949630059</v>
      </c>
      <c r="E338" s="20"/>
      <c r="F338" s="20"/>
      <c r="G338" s="24">
        <v>174.07</v>
      </c>
      <c r="H338" s="1">
        <v>1.46532</v>
      </c>
      <c r="I338" s="3">
        <f t="shared" si="39"/>
        <v>9.6377589922709548E-5</v>
      </c>
      <c r="J338" s="3">
        <f t="shared" si="40"/>
        <v>0.9637758992270955</v>
      </c>
      <c r="K338" s="2">
        <f t="shared" si="41"/>
        <v>69.590224720895307</v>
      </c>
      <c r="L338">
        <f t="shared" si="42"/>
        <v>229.78472958642632</v>
      </c>
      <c r="M338" s="2">
        <v>216.68700000000001</v>
      </c>
      <c r="N338" s="2"/>
      <c r="O338" s="2">
        <f t="shared" si="36"/>
        <v>54.78455165932602</v>
      </c>
    </row>
    <row r="339" spans="1:15">
      <c r="A339" s="7" t="s">
        <v>142</v>
      </c>
      <c r="B339" s="20">
        <f>[1]MonthlyDATA!F244</f>
        <v>458431.25546750677</v>
      </c>
      <c r="C339" s="12">
        <f t="shared" si="38"/>
        <v>3544212.5314738266</v>
      </c>
      <c r="D339" s="5">
        <f t="shared" si="37"/>
        <v>13230545.379991796</v>
      </c>
      <c r="E339" s="20"/>
      <c r="F339" s="20"/>
      <c r="G339" s="24">
        <v>176.59</v>
      </c>
      <c r="H339" s="1">
        <v>1.5044900000000001</v>
      </c>
      <c r="I339" s="3">
        <f t="shared" si="39"/>
        <v>9.7566096258800729E-5</v>
      </c>
      <c r="J339" s="3">
        <f t="shared" si="40"/>
        <v>0.97566096258800727</v>
      </c>
      <c r="K339" s="2">
        <f t="shared" si="41"/>
        <v>70.448395412620656</v>
      </c>
      <c r="L339">
        <f t="shared" si="42"/>
        <v>229.8419936373277</v>
      </c>
      <c r="M339" s="2">
        <v>216.74100000000001</v>
      </c>
      <c r="N339" s="2"/>
      <c r="O339" s="2">
        <f t="shared" si="36"/>
        <v>55.460142186327587</v>
      </c>
    </row>
    <row r="340" spans="1:15">
      <c r="A340" s="25" t="s">
        <v>141</v>
      </c>
      <c r="B340" s="20">
        <f>[1]MonthlyDATA!F245</f>
        <v>467340.45760873245</v>
      </c>
      <c r="C340" s="12">
        <f t="shared" si="38"/>
        <v>3564884.9302926618</v>
      </c>
      <c r="D340" s="5">
        <f t="shared" si="37"/>
        <v>13307715.444782507</v>
      </c>
      <c r="E340" s="20"/>
      <c r="F340" s="20"/>
      <c r="G340" s="24">
        <v>177.62</v>
      </c>
      <c r="H340" s="1">
        <v>1.52721</v>
      </c>
      <c r="I340" s="3">
        <f t="shared" si="39"/>
        <v>9.8869493205647565E-5</v>
      </c>
      <c r="J340" s="3">
        <f t="shared" si="40"/>
        <v>0.98869493205647563</v>
      </c>
      <c r="K340" s="2">
        <f t="shared" si="41"/>
        <v>71.389523806724924</v>
      </c>
      <c r="L340">
        <f t="shared" si="42"/>
        <v>230.78579003181338</v>
      </c>
      <c r="M340" s="2">
        <v>217.631</v>
      </c>
      <c r="N340" s="2"/>
      <c r="O340" s="2">
        <f t="shared" si="36"/>
        <v>56.201040744015138</v>
      </c>
    </row>
    <row r="341" spans="1:15">
      <c r="A341" s="25" t="s">
        <v>140</v>
      </c>
      <c r="B341" s="20">
        <f>[1]MonthlyDATA!F246</f>
        <v>478334.79216598964</v>
      </c>
      <c r="C341" s="12">
        <f t="shared" si="38"/>
        <v>3586159.4378149579</v>
      </c>
      <c r="D341" s="5">
        <f t="shared" si="37"/>
        <v>13387133.181363238</v>
      </c>
      <c r="E341" s="20"/>
      <c r="F341" s="20"/>
      <c r="G341" s="24">
        <v>178.68</v>
      </c>
      <c r="H341" s="1">
        <v>1.48685</v>
      </c>
      <c r="I341" s="3">
        <f t="shared" si="39"/>
        <v>9.5851804485530887E-5</v>
      </c>
      <c r="J341" s="3">
        <f t="shared" si="40"/>
        <v>0.95851804485530889</v>
      </c>
      <c r="K341" s="2">
        <f t="shared" si="41"/>
        <v>69.210577058429578</v>
      </c>
      <c r="L341">
        <f t="shared" si="42"/>
        <v>231.18663838812301</v>
      </c>
      <c r="M341" s="2">
        <v>218.00899999999999</v>
      </c>
      <c r="N341" s="2"/>
      <c r="O341" s="2">
        <f t="shared" si="36"/>
        <v>54.485675961480325</v>
      </c>
    </row>
    <row r="342" spans="1:15">
      <c r="A342" s="25" t="s">
        <v>139</v>
      </c>
      <c r="B342" s="20">
        <f>[1]MonthlyDATA!F247</f>
        <v>472837.62488736113</v>
      </c>
      <c r="C342" s="12">
        <f t="shared" si="38"/>
        <v>3573314.4521411187</v>
      </c>
      <c r="D342" s="5">
        <f t="shared" si="37"/>
        <v>13339182.849842796</v>
      </c>
      <c r="E342" s="20"/>
      <c r="F342" s="20"/>
      <c r="G342" s="24">
        <v>178.04</v>
      </c>
      <c r="H342" s="1">
        <v>1.53372</v>
      </c>
      <c r="I342" s="3">
        <f t="shared" si="39"/>
        <v>9.9305684351553615E-5</v>
      </c>
      <c r="J342" s="3">
        <f t="shared" si="40"/>
        <v>0.99305684351553614</v>
      </c>
      <c r="K342" s="2">
        <f t="shared" si="41"/>
        <v>71.704479180574907</v>
      </c>
      <c r="L342">
        <f t="shared" si="42"/>
        <v>231.36585365853657</v>
      </c>
      <c r="M342" s="2">
        <v>218.178</v>
      </c>
      <c r="N342" s="2"/>
      <c r="O342" s="2">
        <f t="shared" si="36"/>
        <v>56.448987765572689</v>
      </c>
    </row>
    <row r="343" spans="1:15">
      <c r="A343" s="25" t="s">
        <v>138</v>
      </c>
      <c r="B343" s="20">
        <f>[1]MonthlyDATA!F248</f>
        <v>470454.61641189642</v>
      </c>
      <c r="C343" s="12">
        <f t="shared" si="38"/>
        <v>3553244.162025745</v>
      </c>
      <c r="D343" s="5">
        <f t="shared" si="37"/>
        <v>13264260.456842106</v>
      </c>
      <c r="E343" s="20"/>
      <c r="F343" s="20"/>
      <c r="G343" s="24">
        <v>177.04</v>
      </c>
      <c r="H343" s="1">
        <v>1.5691900000000001</v>
      </c>
      <c r="I343" s="3">
        <f t="shared" si="39"/>
        <v>1.0207644810775211E-4</v>
      </c>
      <c r="J343" s="3">
        <f t="shared" si="40"/>
        <v>1.0207644810775212</v>
      </c>
      <c r="K343" s="2">
        <f t="shared" si="41"/>
        <v>73.705131745107764</v>
      </c>
      <c r="L343">
        <f t="shared" si="42"/>
        <v>231.13997879109226</v>
      </c>
      <c r="M343" s="2">
        <v>217.965</v>
      </c>
      <c r="N343" s="2"/>
      <c r="O343" s="2">
        <f t="shared" si="36"/>
        <v>58.02399135571202</v>
      </c>
    </row>
    <row r="344" spans="1:15">
      <c r="A344" s="7" t="s">
        <v>137</v>
      </c>
      <c r="B344" s="20">
        <f>[1]MonthlyDATA!F249</f>
        <v>469723.46608419711</v>
      </c>
      <c r="C344" s="12">
        <f t="shared" si="38"/>
        <v>3536184.4154276778</v>
      </c>
      <c r="D344" s="5">
        <f t="shared" si="37"/>
        <v>13200576.42279152</v>
      </c>
      <c r="E344" s="20"/>
      <c r="F344" s="20"/>
      <c r="G344" s="24">
        <v>176.19</v>
      </c>
      <c r="H344" s="1">
        <v>1.53521</v>
      </c>
      <c r="I344" s="3">
        <f t="shared" si="39"/>
        <v>1.0036900043563765E-4</v>
      </c>
      <c r="J344" s="3">
        <f t="shared" si="40"/>
        <v>1.0036900043563766</v>
      </c>
      <c r="K344" s="2">
        <f t="shared" si="41"/>
        <v>72.472255229966606</v>
      </c>
      <c r="L344">
        <f t="shared" si="42"/>
        <v>231.18875927889712</v>
      </c>
      <c r="M344" s="2">
        <v>218.011</v>
      </c>
      <c r="N344" s="2"/>
      <c r="O344" s="2">
        <f t="shared" si="36"/>
        <v>57.053415568606681</v>
      </c>
    </row>
    <row r="345" spans="1:15">
      <c r="A345" s="7" t="s">
        <v>136</v>
      </c>
      <c r="B345" s="20">
        <f>[1]MonthlyDATA!F250</f>
        <v>475139.39443752577</v>
      </c>
      <c r="C345" s="12">
        <f t="shared" si="38"/>
        <v>3550434.3214095929</v>
      </c>
      <c r="D345" s="5">
        <f t="shared" si="37"/>
        <v>13253771.32182201</v>
      </c>
      <c r="E345" s="20"/>
      <c r="F345" s="20"/>
      <c r="G345" s="24">
        <v>176.9</v>
      </c>
      <c r="H345" s="1">
        <v>1.50058</v>
      </c>
      <c r="I345" s="3">
        <f t="shared" si="39"/>
        <v>9.7846114918587963E-5</v>
      </c>
      <c r="J345" s="3">
        <f t="shared" si="40"/>
        <v>0.97846114918587968</v>
      </c>
      <c r="K345" s="2">
        <f t="shared" si="41"/>
        <v>70.650585169350038</v>
      </c>
      <c r="L345">
        <f t="shared" si="42"/>
        <v>231.50795334040296</v>
      </c>
      <c r="M345" s="2">
        <v>218.31200000000001</v>
      </c>
      <c r="N345" s="2"/>
      <c r="O345" s="2">
        <f t="shared" si="36"/>
        <v>55.619315047414808</v>
      </c>
    </row>
    <row r="346" spans="1:15">
      <c r="A346" s="7" t="s">
        <v>135</v>
      </c>
      <c r="B346" s="20">
        <f>[1]MonthlyDATA!F251</f>
        <v>477549.48255475704</v>
      </c>
      <c r="C346" s="12">
        <f t="shared" si="38"/>
        <v>3593986.8509599529</v>
      </c>
      <c r="D346" s="5">
        <f t="shared" si="37"/>
        <v>13416352.914633505</v>
      </c>
      <c r="E346" s="20"/>
      <c r="F346" s="20"/>
      <c r="G346" s="24">
        <v>179.07</v>
      </c>
      <c r="H346" s="1">
        <v>1.4878899999999999</v>
      </c>
      <c r="I346" s="3">
        <f t="shared" si="39"/>
        <v>9.5898723868908251E-5</v>
      </c>
      <c r="J346" s="3">
        <f t="shared" si="40"/>
        <v>0.95898723868908253</v>
      </c>
      <c r="K346" s="2">
        <f t="shared" si="41"/>
        <v>69.244455581804303</v>
      </c>
      <c r="L346">
        <f t="shared" si="42"/>
        <v>231.64262990455993</v>
      </c>
      <c r="M346" s="2">
        <v>218.43899999999999</v>
      </c>
      <c r="N346" s="2"/>
      <c r="O346" s="2">
        <f t="shared" si="36"/>
        <v>54.512346657277163</v>
      </c>
    </row>
    <row r="347" spans="1:15">
      <c r="A347" s="10" t="s">
        <v>134</v>
      </c>
      <c r="B347" s="20">
        <f>[1]MonthlyDATA!F252</f>
        <v>483317.44625105208</v>
      </c>
      <c r="C347" s="12">
        <f t="shared" si="38"/>
        <v>3659817.4025383787</v>
      </c>
      <c r="D347" s="5">
        <f t="shared" si="37"/>
        <v>13662098.363675768</v>
      </c>
      <c r="E347" s="20"/>
      <c r="F347" s="20"/>
      <c r="G347" s="24">
        <v>182.35</v>
      </c>
      <c r="H347" s="1">
        <v>1.4174599999999999</v>
      </c>
      <c r="I347" s="3">
        <f t="shared" si="39"/>
        <v>8.9827709913147804E-5</v>
      </c>
      <c r="J347" s="3">
        <f t="shared" si="40"/>
        <v>0.89827709913147802</v>
      </c>
      <c r="K347" s="2">
        <f t="shared" si="41"/>
        <v>64.860830448577047</v>
      </c>
      <c r="L347">
        <f t="shared" si="42"/>
        <v>231.93107104984097</v>
      </c>
      <c r="M347" s="2">
        <v>218.71100000000001</v>
      </c>
      <c r="N347" s="2"/>
      <c r="O347" s="2">
        <f t="shared" si="36"/>
        <v>51.061359991698843</v>
      </c>
    </row>
    <row r="348" spans="1:15">
      <c r="A348" s="14" t="s">
        <v>133</v>
      </c>
      <c r="B348" s="20">
        <f>[1]MonthlyDATA!F253</f>
        <v>481800.98631212005</v>
      </c>
      <c r="C348" s="12">
        <f t="shared" si="38"/>
        <v>3660820.9170441478</v>
      </c>
      <c r="D348" s="5">
        <f t="shared" si="37"/>
        <v>13665844.483325804</v>
      </c>
      <c r="E348" s="20"/>
      <c r="F348" s="20"/>
      <c r="G348" s="24">
        <v>182.4</v>
      </c>
      <c r="H348" s="1">
        <v>1.4285300000000001</v>
      </c>
      <c r="I348" s="3">
        <f t="shared" si="39"/>
        <v>9.0542495581823573E-5</v>
      </c>
      <c r="J348" s="3">
        <f t="shared" si="40"/>
        <v>0.90542495581823568</v>
      </c>
      <c r="K348" s="2">
        <f t="shared" si="41"/>
        <v>65.376947269409698</v>
      </c>
      <c r="L348">
        <f t="shared" si="42"/>
        <v>232.02863202545069</v>
      </c>
      <c r="M348" s="2">
        <v>218.803</v>
      </c>
      <c r="N348" s="2"/>
      <c r="O348" s="2">
        <f t="shared" si="36"/>
        <v>51.467670342708004</v>
      </c>
    </row>
    <row r="349" spans="1:15">
      <c r="A349" s="14" t="s">
        <v>132</v>
      </c>
      <c r="B349" s="20">
        <f>[1]MonthlyDATA!F254</f>
        <v>488110.542843748</v>
      </c>
      <c r="C349" s="12">
        <f t="shared" si="38"/>
        <v>3649782.2574806917</v>
      </c>
      <c r="D349" s="5">
        <f t="shared" si="37"/>
        <v>13624637.167175423</v>
      </c>
      <c r="E349" s="20"/>
      <c r="F349" s="20"/>
      <c r="G349" s="24">
        <v>181.85</v>
      </c>
      <c r="H349" s="1">
        <v>1.5121</v>
      </c>
      <c r="I349" s="3">
        <f t="shared" si="39"/>
        <v>9.6294350044025758E-5</v>
      </c>
      <c r="J349" s="3">
        <f t="shared" si="40"/>
        <v>0.96294350044025756</v>
      </c>
      <c r="K349" s="2">
        <f t="shared" si="41"/>
        <v>69.530120687706784</v>
      </c>
      <c r="L349">
        <f t="shared" si="42"/>
        <v>232.42735949098622</v>
      </c>
      <c r="M349" s="2">
        <v>219.179</v>
      </c>
      <c r="N349" s="2"/>
      <c r="O349" s="2">
        <f t="shared" ref="O349:O412" si="43">K349/$K$93*100</f>
        <v>54.737235063865143</v>
      </c>
    </row>
    <row r="350" spans="1:15">
      <c r="A350" s="14" t="s">
        <v>131</v>
      </c>
      <c r="B350" s="20">
        <f>[1]MonthlyDATA!F255</f>
        <v>499646.47023633803</v>
      </c>
      <c r="C350" s="12">
        <f t="shared" si="38"/>
        <v>3664834.975067222</v>
      </c>
      <c r="D350" s="5">
        <f t="shared" si="37"/>
        <v>13680828.961925941</v>
      </c>
      <c r="E350" s="20"/>
      <c r="F350" s="20"/>
      <c r="G350" s="12">
        <v>182.6</v>
      </c>
      <c r="H350" s="1">
        <v>1.5527200000000001</v>
      </c>
      <c r="I350" s="3">
        <f t="shared" si="39"/>
        <v>9.8944055092983906E-5</v>
      </c>
      <c r="J350" s="3">
        <f t="shared" si="40"/>
        <v>0.98944055092983907</v>
      </c>
      <c r="K350" s="2">
        <f t="shared" si="41"/>
        <v>71.443361825495799</v>
      </c>
      <c r="L350">
        <f t="shared" si="42"/>
        <v>233.53446447507955</v>
      </c>
      <c r="M350" s="2">
        <v>220.22300000000001</v>
      </c>
      <c r="N350" s="2"/>
      <c r="O350" s="2">
        <f t="shared" si="43"/>
        <v>56.243424451388094</v>
      </c>
    </row>
    <row r="351" spans="1:15">
      <c r="A351" s="10" t="s">
        <v>130</v>
      </c>
      <c r="B351" s="20">
        <f>[1]MonthlyDATA!F256</f>
        <v>508257.79631813074</v>
      </c>
      <c r="C351" s="12">
        <f t="shared" si="38"/>
        <v>3691528.4609206691</v>
      </c>
      <c r="D351" s="5">
        <f t="shared" si="37"/>
        <v>13780475.744616859</v>
      </c>
      <c r="E351" s="20"/>
      <c r="F351" s="20"/>
      <c r="G351" s="12">
        <v>183.93</v>
      </c>
      <c r="H351" s="1">
        <v>1.5817300000000001</v>
      </c>
      <c r="I351" s="3">
        <f t="shared" si="39"/>
        <v>1.0055727913199532E-4</v>
      </c>
      <c r="J351" s="3">
        <f t="shared" si="40"/>
        <v>1.0055727913199533</v>
      </c>
      <c r="K351" s="2">
        <f t="shared" si="41"/>
        <v>72.608203398002289</v>
      </c>
      <c r="L351">
        <f t="shared" si="42"/>
        <v>234.68610816542949</v>
      </c>
      <c r="M351" s="2">
        <v>221.309</v>
      </c>
      <c r="N351" s="2"/>
      <c r="O351" s="2">
        <f t="shared" si="43"/>
        <v>57.160440074772779</v>
      </c>
    </row>
    <row r="352" spans="1:15">
      <c r="A352" s="14" t="s">
        <v>129</v>
      </c>
      <c r="B352" s="20">
        <f>[1]MonthlyDATA!F257</f>
        <v>514459.03428269207</v>
      </c>
      <c r="C352" s="12">
        <f t="shared" si="38"/>
        <v>3706982.5843095067</v>
      </c>
      <c r="D352" s="5">
        <f t="shared" si="37"/>
        <v>13838165.987227388</v>
      </c>
      <c r="E352" s="20"/>
      <c r="F352" s="20"/>
      <c r="G352" s="12">
        <v>184.7</v>
      </c>
      <c r="H352" s="1">
        <v>1.5735699999999999</v>
      </c>
      <c r="I352" s="3">
        <f t="shared" si="39"/>
        <v>1.0059287657223063E-4</v>
      </c>
      <c r="J352" s="3">
        <f t="shared" si="40"/>
        <v>1.0059287657223064</v>
      </c>
      <c r="K352" s="2">
        <f t="shared" si="41"/>
        <v>72.633906820005805</v>
      </c>
      <c r="L352">
        <f t="shared" si="42"/>
        <v>236.97454931071053</v>
      </c>
      <c r="M352" s="2">
        <v>223.46700000000001</v>
      </c>
      <c r="N352" s="2"/>
      <c r="O352" s="2">
        <f t="shared" si="43"/>
        <v>57.180674963454649</v>
      </c>
    </row>
    <row r="353" spans="1:15">
      <c r="A353" s="14" t="s">
        <v>128</v>
      </c>
      <c r="B353" s="20">
        <f>[1]MonthlyDATA!F258</f>
        <v>517600.27272762277</v>
      </c>
      <c r="C353" s="12">
        <f t="shared" si="38"/>
        <v>3739095.0484941052</v>
      </c>
      <c r="D353" s="5">
        <f t="shared" si="37"/>
        <v>13958041.816028494</v>
      </c>
      <c r="E353" s="20"/>
      <c r="F353" s="20"/>
      <c r="G353" s="12">
        <v>186.3</v>
      </c>
      <c r="H353" s="1">
        <v>1.5145200000000001</v>
      </c>
      <c r="I353" s="3">
        <f t="shared" si="39"/>
        <v>9.6604611101916288E-5</v>
      </c>
      <c r="J353" s="3">
        <f t="shared" si="40"/>
        <v>0.96604611101916293</v>
      </c>
      <c r="K353" s="2">
        <f t="shared" si="41"/>
        <v>69.754147214600223</v>
      </c>
      <c r="L353">
        <f t="shared" si="42"/>
        <v>238.50053022269356</v>
      </c>
      <c r="M353" s="2">
        <v>224.90600000000001</v>
      </c>
      <c r="N353" s="2"/>
      <c r="O353" s="2">
        <f t="shared" si="43"/>
        <v>54.913598811573628</v>
      </c>
    </row>
    <row r="354" spans="1:15">
      <c r="A354" s="14" t="s">
        <v>127</v>
      </c>
      <c r="B354" s="20">
        <f>[1]MonthlyDATA!F259</f>
        <v>518385.58233885543</v>
      </c>
      <c r="C354" s="12">
        <f t="shared" si="38"/>
        <v>3829612.0569144399</v>
      </c>
      <c r="D354" s="5">
        <f t="shared" si="37"/>
        <v>14295941.808461603</v>
      </c>
      <c r="E354" s="20"/>
      <c r="F354" s="20"/>
      <c r="G354" s="12">
        <v>190.81</v>
      </c>
      <c r="H354" s="1">
        <v>1.5630599999999999</v>
      </c>
      <c r="I354" s="3">
        <f t="shared" si="39"/>
        <v>9.7802156008676379E-5</v>
      </c>
      <c r="J354" s="3">
        <f t="shared" si="40"/>
        <v>0.97802156008676377</v>
      </c>
      <c r="K354" s="2">
        <f t="shared" si="41"/>
        <v>70.618844279982653</v>
      </c>
      <c r="L354">
        <f t="shared" si="42"/>
        <v>239.62248144220575</v>
      </c>
      <c r="M354" s="2">
        <v>225.964</v>
      </c>
      <c r="N354" s="2"/>
      <c r="O354" s="2">
        <f t="shared" si="43"/>
        <v>55.594327193154605</v>
      </c>
    </row>
    <row r="355" spans="1:15">
      <c r="A355" s="14" t="s">
        <v>126</v>
      </c>
      <c r="B355" s="20">
        <f>[1]MonthlyDATA!F260</f>
        <v>518412.6619806221</v>
      </c>
      <c r="C355" s="12">
        <f t="shared" si="38"/>
        <v>3774820.1648994698</v>
      </c>
      <c r="D355" s="5">
        <f t="shared" si="37"/>
        <v>14091403.675569721</v>
      </c>
      <c r="E355" s="20"/>
      <c r="F355" s="20"/>
      <c r="G355" s="12">
        <v>188.08</v>
      </c>
      <c r="H355" s="1">
        <v>1.59291</v>
      </c>
      <c r="I355" s="3">
        <f t="shared" si="39"/>
        <v>1.0100832497840965E-4</v>
      </c>
      <c r="J355" s="3">
        <f t="shared" si="40"/>
        <v>1.0100832497840966</v>
      </c>
      <c r="K355" s="2">
        <f t="shared" si="41"/>
        <v>72.933884729487886</v>
      </c>
      <c r="L355">
        <f t="shared" si="42"/>
        <v>239.36585365853662</v>
      </c>
      <c r="M355" s="2">
        <v>225.72200000000001</v>
      </c>
      <c r="N355" s="2"/>
      <c r="O355" s="2">
        <f t="shared" si="43"/>
        <v>57.416831052109195</v>
      </c>
    </row>
    <row r="356" spans="1:15">
      <c r="A356" s="10" t="s">
        <v>125</v>
      </c>
      <c r="B356" s="20">
        <f>[1]MonthlyDATA!F261</f>
        <v>518277.26377178886</v>
      </c>
      <c r="C356" s="12">
        <f t="shared" si="38"/>
        <v>3759366.0415106313</v>
      </c>
      <c r="D356" s="5">
        <f t="shared" si="37"/>
        <v>14033713.432959188</v>
      </c>
      <c r="E356" s="20"/>
      <c r="F356" s="20"/>
      <c r="G356" s="12">
        <v>187.31</v>
      </c>
      <c r="H356" s="1">
        <v>1.64557</v>
      </c>
      <c r="I356" s="3">
        <f t="shared" si="39"/>
        <v>1.0486935054336365E-4</v>
      </c>
      <c r="J356" s="3">
        <f t="shared" si="40"/>
        <v>1.0486935054336366</v>
      </c>
      <c r="K356" s="2">
        <f t="shared" si="41"/>
        <v>75.721769723642097</v>
      </c>
      <c r="L356">
        <f t="shared" si="42"/>
        <v>239.57794273594911</v>
      </c>
      <c r="M356" s="2">
        <v>225.922</v>
      </c>
      <c r="N356" s="2"/>
      <c r="O356" s="2">
        <f t="shared" si="43"/>
        <v>59.611579381994119</v>
      </c>
    </row>
    <row r="357" spans="1:15">
      <c r="A357" s="10" t="s">
        <v>124</v>
      </c>
      <c r="B357" s="20">
        <f>[1]MonthlyDATA!F262</f>
        <v>527403.10304714774</v>
      </c>
      <c r="C357" s="12">
        <f t="shared" si="38"/>
        <v>3786661.636067539</v>
      </c>
      <c r="D357" s="5">
        <f t="shared" si="37"/>
        <v>14135607.887440123</v>
      </c>
      <c r="E357" s="20"/>
      <c r="F357" s="20"/>
      <c r="G357" s="12">
        <v>188.67</v>
      </c>
      <c r="H357" s="1">
        <v>1.7430399999999999</v>
      </c>
      <c r="I357" s="3">
        <f t="shared" si="39"/>
        <v>1.1058434313886793E-4</v>
      </c>
      <c r="J357" s="3">
        <f t="shared" si="40"/>
        <v>1.1058434313886794</v>
      </c>
      <c r="K357" s="2">
        <f t="shared" si="41"/>
        <v>79.848326730497519</v>
      </c>
      <c r="L357">
        <f t="shared" si="42"/>
        <v>240.2386002120891</v>
      </c>
      <c r="M357" s="1">
        <v>226.54499999999999</v>
      </c>
      <c r="N357" s="2"/>
      <c r="O357" s="2">
        <f t="shared" si="43"/>
        <v>62.860190468162138</v>
      </c>
    </row>
    <row r="358" spans="1:15">
      <c r="A358" s="10" t="s">
        <v>123</v>
      </c>
      <c r="B358" s="20">
        <f>[1]MonthlyDATA!F263</f>
        <v>535554.07521890744</v>
      </c>
      <c r="C358" s="12">
        <f t="shared" si="38"/>
        <v>3815161.4480313691</v>
      </c>
      <c r="D358" s="5">
        <f t="shared" si="37"/>
        <v>14241997.685501102</v>
      </c>
      <c r="E358" s="20"/>
      <c r="F358" s="20"/>
      <c r="G358" s="12">
        <v>190.09</v>
      </c>
      <c r="H358" s="1">
        <v>1.78528</v>
      </c>
      <c r="I358" s="3">
        <f t="shared" si="39"/>
        <v>1.1258879396463177E-4</v>
      </c>
      <c r="J358" s="3">
        <f t="shared" si="40"/>
        <v>1.1258879396463177</v>
      </c>
      <c r="K358" s="2">
        <f t="shared" si="41"/>
        <v>81.295656794662378</v>
      </c>
      <c r="L358">
        <f t="shared" si="42"/>
        <v>240.60339342523861</v>
      </c>
      <c r="M358" s="1">
        <v>226.88900000000001</v>
      </c>
      <c r="N358" s="2"/>
      <c r="O358" s="2">
        <f t="shared" si="43"/>
        <v>63.999593724673353</v>
      </c>
    </row>
    <row r="359" spans="1:15">
      <c r="A359" s="10" t="s">
        <v>122</v>
      </c>
      <c r="B359" s="20">
        <f>[1]MonthlyDATA!F264</f>
        <v>544138.32165893342</v>
      </c>
      <c r="C359" s="12">
        <f t="shared" si="38"/>
        <v>3939998.6525489925</v>
      </c>
      <c r="D359" s="5">
        <f t="shared" si="37"/>
        <v>14708014.969965391</v>
      </c>
      <c r="G359" s="12">
        <v>196.31</v>
      </c>
      <c r="H359" s="1">
        <v>1.8258000000000001</v>
      </c>
      <c r="I359" s="3">
        <f t="shared" si="39"/>
        <v>1.1126591426531114E-4</v>
      </c>
      <c r="J359" s="3">
        <f t="shared" si="40"/>
        <v>1.1126591426531114</v>
      </c>
      <c r="K359" s="2">
        <f t="shared" si="41"/>
        <v>80.340460720261035</v>
      </c>
      <c r="L359">
        <f t="shared" si="42"/>
        <v>240.10710498409333</v>
      </c>
      <c r="M359" s="1">
        <v>226.42099999999999</v>
      </c>
      <c r="O359" s="2">
        <f t="shared" si="43"/>
        <v>63.247620456980869</v>
      </c>
    </row>
    <row r="360" spans="1:15">
      <c r="A360" s="10" t="s">
        <v>121</v>
      </c>
      <c r="B360" s="20">
        <f>[1]MonthlyDATA!F265</f>
        <v>547658.67508859711</v>
      </c>
      <c r="C360" s="12">
        <f t="shared" si="38"/>
        <v>4008036.936040109</v>
      </c>
      <c r="D360" s="5">
        <f t="shared" si="37"/>
        <v>14962001.882237729</v>
      </c>
      <c r="G360" s="12">
        <v>199.7</v>
      </c>
      <c r="H360" s="1">
        <v>1.80253</v>
      </c>
      <c r="I360" s="3">
        <f t="shared" si="39"/>
        <v>1.0789201129746119E-4</v>
      </c>
      <c r="J360" s="3">
        <f t="shared" si="40"/>
        <v>1.078920112974612</v>
      </c>
      <c r="K360" s="2">
        <f t="shared" si="41"/>
        <v>77.9043065696181</v>
      </c>
      <c r="L360">
        <f t="shared" si="42"/>
        <v>239.90455991516436</v>
      </c>
      <c r="M360" s="1">
        <v>226.23</v>
      </c>
      <c r="O360" s="2">
        <f t="shared" si="43"/>
        <v>61.329770450729846</v>
      </c>
    </row>
    <row r="361" spans="1:15">
      <c r="A361" s="10" t="s">
        <v>120</v>
      </c>
      <c r="B361" s="20">
        <f>[1]MonthlyDATA!F266</f>
        <v>553155.84236722568</v>
      </c>
      <c r="C361" s="12">
        <f t="shared" si="38"/>
        <v>4031117.7696727891</v>
      </c>
      <c r="D361" s="5">
        <f t="shared" si="37"/>
        <v>15048162.634188522</v>
      </c>
      <c r="G361" s="12">
        <v>200.85</v>
      </c>
      <c r="H361" s="1">
        <v>1.85755</v>
      </c>
      <c r="I361" s="3">
        <f t="shared" si="39"/>
        <v>1.1027600168155377E-4</v>
      </c>
      <c r="J361" s="3">
        <f t="shared" si="40"/>
        <v>1.1027600168155376</v>
      </c>
      <c r="K361" s="2">
        <f t="shared" si="41"/>
        <v>79.625686266853748</v>
      </c>
      <c r="L361">
        <f t="shared" si="42"/>
        <v>239.31283138918346</v>
      </c>
      <c r="M361" s="1">
        <v>225.672</v>
      </c>
      <c r="O361" s="2">
        <f t="shared" si="43"/>
        <v>62.684917891721007</v>
      </c>
    </row>
    <row r="362" spans="1:15">
      <c r="A362" s="14" t="s">
        <v>119</v>
      </c>
      <c r="B362" s="20">
        <f>[1]MonthlyDATA!F267</f>
        <v>555268.05442502385</v>
      </c>
      <c r="C362" s="12">
        <f t="shared" si="38"/>
        <v>4053797.1975031616</v>
      </c>
      <c r="D362" s="5">
        <f t="shared" si="37"/>
        <v>15132824.938279301</v>
      </c>
      <c r="G362" s="12">
        <v>201.98</v>
      </c>
      <c r="H362" s="1">
        <v>1.83765</v>
      </c>
      <c r="I362" s="3">
        <f t="shared" si="39"/>
        <v>1.0896162029212249E-4</v>
      </c>
      <c r="J362" s="3">
        <f t="shared" si="40"/>
        <v>1.0896162029212249</v>
      </c>
      <c r="K362" s="2">
        <f t="shared" si="41"/>
        <v>78.676626466408038</v>
      </c>
      <c r="L362">
        <f t="shared" si="42"/>
        <v>240.36585365853659</v>
      </c>
      <c r="M362" s="1">
        <v>226.66499999999999</v>
      </c>
      <c r="O362" s="2">
        <f t="shared" si="43"/>
        <v>61.937775374595383</v>
      </c>
    </row>
    <row r="363" spans="1:15">
      <c r="A363" s="10" t="s">
        <v>118</v>
      </c>
      <c r="B363" s="20">
        <f>[1]MonthlyDATA!F268</f>
        <v>554753.54123145761</v>
      </c>
      <c r="C363" s="12">
        <f t="shared" si="38"/>
        <v>4076677.3282346884</v>
      </c>
      <c r="D363" s="5">
        <f t="shared" si="37"/>
        <v>15218236.466300091</v>
      </c>
      <c r="G363" s="12">
        <v>203.12</v>
      </c>
      <c r="H363" s="1">
        <v>1.7498899999999999</v>
      </c>
      <c r="I363" s="3">
        <f t="shared" si="39"/>
        <v>1.0362992238443506E-4</v>
      </c>
      <c r="J363" s="3">
        <f t="shared" si="40"/>
        <v>1.0362992238443507</v>
      </c>
      <c r="K363" s="2">
        <f t="shared" si="41"/>
        <v>74.826830514491746</v>
      </c>
      <c r="L363">
        <f t="shared" si="42"/>
        <v>241.42417815482506</v>
      </c>
      <c r="M363" s="1">
        <v>227.66300000000001</v>
      </c>
      <c r="O363" s="2">
        <f t="shared" si="43"/>
        <v>58.90704302602898</v>
      </c>
    </row>
    <row r="364" spans="1:15">
      <c r="A364" s="14" t="s">
        <v>117</v>
      </c>
      <c r="B364" s="20">
        <f>[1]MonthlyDATA!F269</f>
        <v>556757.43472218921</v>
      </c>
      <c r="C364" s="12">
        <f t="shared" si="38"/>
        <v>4093536.3719316018</v>
      </c>
      <c r="D364" s="5">
        <f t="shared" si="37"/>
        <v>15281171.27642067</v>
      </c>
      <c r="G364" s="12">
        <v>203.96</v>
      </c>
      <c r="H364" s="1">
        <v>1.7780499999999999</v>
      </c>
      <c r="I364" s="3">
        <f t="shared" si="39"/>
        <v>1.056603125652893E-4</v>
      </c>
      <c r="J364" s="3">
        <f t="shared" si="40"/>
        <v>1.0566031256528929</v>
      </c>
      <c r="K364" s="2">
        <f t="shared" si="41"/>
        <v>76.292890301523755</v>
      </c>
      <c r="L364">
        <f t="shared" si="42"/>
        <v>243.25768822905621</v>
      </c>
      <c r="M364" s="1">
        <v>229.392</v>
      </c>
      <c r="O364" s="2">
        <f t="shared" si="43"/>
        <v>60.061191161926573</v>
      </c>
    </row>
    <row r="365" spans="1:15">
      <c r="A365" s="14" t="s">
        <v>116</v>
      </c>
      <c r="B365" s="20">
        <f>[1]MonthlyDATA!F270</f>
        <v>557217.7886322221</v>
      </c>
      <c r="C365" s="12">
        <f t="shared" si="38"/>
        <v>4155553.5683881063</v>
      </c>
      <c r="D365" s="5">
        <f t="shared" si="37"/>
        <v>15512681.4707928</v>
      </c>
      <c r="G365" s="12">
        <v>207.05</v>
      </c>
      <c r="H365" s="23">
        <v>1.77861</v>
      </c>
      <c r="I365" s="3">
        <f t="shared" si="39"/>
        <v>1.0443076476497983E-4</v>
      </c>
      <c r="J365" s="3">
        <f t="shared" si="40"/>
        <v>1.0443076476497983</v>
      </c>
      <c r="K365" s="2">
        <f t="shared" si="41"/>
        <v>75.405085285884368</v>
      </c>
      <c r="L365">
        <f t="shared" si="42"/>
        <v>243.99257688229059</v>
      </c>
      <c r="M365" s="1">
        <v>230.08500000000001</v>
      </c>
      <c r="N365" s="22"/>
      <c r="O365" s="2">
        <f t="shared" si="43"/>
        <v>59.362271163639804</v>
      </c>
    </row>
    <row r="366" spans="1:15">
      <c r="A366" s="14" t="s">
        <v>115</v>
      </c>
      <c r="B366" s="20">
        <f>[1]MonthlyDATA!F271</f>
        <v>560169.46958478622</v>
      </c>
      <c r="C366" s="12">
        <f t="shared" si="38"/>
        <v>4146722.6407373417</v>
      </c>
      <c r="D366" s="5">
        <f t="shared" si="37"/>
        <v>15479715.617872497</v>
      </c>
      <c r="G366" s="12">
        <v>206.61</v>
      </c>
      <c r="H366" s="23">
        <v>1.7957000000000001</v>
      </c>
      <c r="I366" s="3">
        <f t="shared" si="39"/>
        <v>1.0553474706200652E-4</v>
      </c>
      <c r="J366" s="3">
        <f t="shared" si="40"/>
        <v>1.0553474706200652</v>
      </c>
      <c r="K366" s="2">
        <f t="shared" si="41"/>
        <v>76.20222470594652</v>
      </c>
      <c r="L366">
        <f t="shared" si="42"/>
        <v>243.70625662778366</v>
      </c>
      <c r="M366" s="1">
        <v>229.815</v>
      </c>
      <c r="N366" s="22"/>
      <c r="O366" s="2">
        <f t="shared" si="43"/>
        <v>59.989815131391452</v>
      </c>
    </row>
    <row r="367" spans="1:15">
      <c r="A367" s="14" t="s">
        <v>114</v>
      </c>
      <c r="B367" s="20">
        <f>[1]MonthlyDATA!F272</f>
        <v>551801.86027889338</v>
      </c>
      <c r="C367" s="12">
        <f t="shared" si="38"/>
        <v>4109592.6040238999</v>
      </c>
      <c r="D367" s="5">
        <f t="shared" si="37"/>
        <v>15341109.190821219</v>
      </c>
      <c r="G367" s="12">
        <v>204.76</v>
      </c>
      <c r="H367" s="1">
        <v>1.8147800000000001</v>
      </c>
      <c r="I367" s="3">
        <f t="shared" si="39"/>
        <v>1.0746191529271065E-4</v>
      </c>
      <c r="J367" s="3">
        <f t="shared" si="40"/>
        <v>1.0746191529271065</v>
      </c>
      <c r="K367" s="2">
        <f t="shared" si="41"/>
        <v>77.593752242142671</v>
      </c>
      <c r="L367">
        <f t="shared" si="42"/>
        <v>243.34888653234361</v>
      </c>
      <c r="M367" s="1">
        <v>229.47800000000001</v>
      </c>
      <c r="O367" s="2">
        <f t="shared" si="43"/>
        <v>61.085288130621798</v>
      </c>
    </row>
    <row r="368" spans="1:15">
      <c r="A368" s="10" t="s">
        <v>113</v>
      </c>
      <c r="B368" s="20">
        <f>[1]MonthlyDATA!F273</f>
        <v>550068.76320582815</v>
      </c>
      <c r="C368" s="12">
        <f t="shared" si="38"/>
        <v>4100159.5676696743</v>
      </c>
      <c r="D368" s="5">
        <f t="shared" si="37"/>
        <v>15305895.666110896</v>
      </c>
      <c r="G368" s="12">
        <v>204.29</v>
      </c>
      <c r="H368" s="1">
        <v>1.80359</v>
      </c>
      <c r="I368" s="3">
        <f t="shared" si="39"/>
        <v>1.068705486644606E-4</v>
      </c>
      <c r="J368" s="3">
        <f t="shared" si="40"/>
        <v>1.068705486644606</v>
      </c>
      <c r="K368" s="2">
        <f t="shared" si="41"/>
        <v>77.166751145877839</v>
      </c>
      <c r="L368">
        <f t="shared" si="42"/>
        <v>242.95227995758219</v>
      </c>
      <c r="M368" s="1">
        <v>229.10400000000001</v>
      </c>
      <c r="O368" s="2">
        <f t="shared" si="43"/>
        <v>60.74913368205187</v>
      </c>
    </row>
    <row r="369" spans="1:15">
      <c r="A369" s="10" t="s">
        <v>112</v>
      </c>
      <c r="B369" s="20">
        <f>[1]MonthlyDATA!F274</f>
        <v>551476.90457769367</v>
      </c>
      <c r="C369" s="12">
        <f t="shared" si="38"/>
        <v>4123039.6984012011</v>
      </c>
      <c r="D369" s="5">
        <f t="shared" si="37"/>
        <v>15391307.194131684</v>
      </c>
      <c r="G369" s="12">
        <v>205.43</v>
      </c>
      <c r="H369" s="1">
        <v>1.7845899999999999</v>
      </c>
      <c r="I369" s="3">
        <f t="shared" si="39"/>
        <v>1.0574312351540502E-4</v>
      </c>
      <c r="J369" s="3">
        <f t="shared" si="40"/>
        <v>1.0574312351540502</v>
      </c>
      <c r="K369" s="2">
        <f t="shared" si="41"/>
        <v>76.352684623341986</v>
      </c>
      <c r="L369">
        <f t="shared" si="42"/>
        <v>244.30434782608694</v>
      </c>
      <c r="M369" s="1">
        <v>230.37899999999999</v>
      </c>
      <c r="O369" s="2">
        <f t="shared" si="43"/>
        <v>60.108263938681119</v>
      </c>
    </row>
    <row r="370" spans="1:15">
      <c r="A370" s="10" t="s">
        <v>111</v>
      </c>
      <c r="B370" s="20">
        <f>[1]MonthlyDATA!F275</f>
        <v>557163.62934868888</v>
      </c>
      <c r="C370" s="12">
        <f t="shared" si="38"/>
        <v>4165588.7134457929</v>
      </c>
      <c r="D370" s="5">
        <f t="shared" si="37"/>
        <v>15550142.667293146</v>
      </c>
      <c r="G370" s="12">
        <v>207.55</v>
      </c>
      <c r="H370" s="1">
        <v>1.7943499999999999</v>
      </c>
      <c r="I370" s="3">
        <f t="shared" si="39"/>
        <v>1.057050097062571E-4</v>
      </c>
      <c r="J370" s="3">
        <f t="shared" si="40"/>
        <v>1.0570500970625709</v>
      </c>
      <c r="K370" s="2">
        <f t="shared" si="41"/>
        <v>76.325164236645236</v>
      </c>
      <c r="L370">
        <f t="shared" si="42"/>
        <v>245.39448568398728</v>
      </c>
      <c r="M370" s="1">
        <v>231.40700000000001</v>
      </c>
      <c r="O370" s="2">
        <f t="shared" si="43"/>
        <v>60.086598653754685</v>
      </c>
    </row>
    <row r="371" spans="1:15">
      <c r="A371" s="10" t="s">
        <v>110</v>
      </c>
      <c r="B371" s="20">
        <f>[1]MonthlyDATA!F276</f>
        <v>558138.496452288</v>
      </c>
      <c r="C371" s="12">
        <f t="shared" si="38"/>
        <v>4247274.7942153635</v>
      </c>
      <c r="D371" s="5">
        <f t="shared" si="37"/>
        <v>15855076.806805952</v>
      </c>
      <c r="G371" s="21">
        <v>211.62</v>
      </c>
      <c r="H371" s="1">
        <v>1.7928599999999999</v>
      </c>
      <c r="I371" s="3">
        <f t="shared" si="39"/>
        <v>1.0354565414318588E-4</v>
      </c>
      <c r="J371" s="3">
        <f t="shared" si="40"/>
        <v>1.0354565414318588</v>
      </c>
      <c r="K371" s="2">
        <f t="shared" si="41"/>
        <v>74.765983943727036</v>
      </c>
      <c r="L371">
        <f t="shared" si="42"/>
        <v>245.29904559915167</v>
      </c>
      <c r="M371" s="1">
        <v>231.31700000000001</v>
      </c>
      <c r="O371" s="2">
        <f t="shared" si="43"/>
        <v>58.859141871625162</v>
      </c>
    </row>
    <row r="372" spans="1:15">
      <c r="A372" s="10" t="s">
        <v>109</v>
      </c>
      <c r="B372" s="20">
        <f>[1]MonthlyDATA!F277</f>
        <v>567399.73393648001</v>
      </c>
      <c r="C372" s="12">
        <f t="shared" si="38"/>
        <v>4263331.026307662</v>
      </c>
      <c r="D372" s="5">
        <f t="shared" si="37"/>
        <v>15915014.721206503</v>
      </c>
      <c r="G372" s="21">
        <v>212.42</v>
      </c>
      <c r="H372" s="1">
        <v>1.7842</v>
      </c>
      <c r="I372" s="3">
        <f t="shared" si="39"/>
        <v>1.0217101870138803E-4</v>
      </c>
      <c r="J372" s="3">
        <f t="shared" si="40"/>
        <v>1.0217101870138803</v>
      </c>
      <c r="K372" s="2">
        <f t="shared" si="41"/>
        <v>73.773417213424537</v>
      </c>
      <c r="L372">
        <f t="shared" si="42"/>
        <v>244.13679745493107</v>
      </c>
      <c r="M372" s="1">
        <v>230.221</v>
      </c>
      <c r="O372" s="2">
        <f t="shared" si="43"/>
        <v>58.07774874450601</v>
      </c>
    </row>
    <row r="373" spans="1:15">
      <c r="A373" s="10" t="s">
        <v>108</v>
      </c>
      <c r="B373" s="20">
        <f>[1]MonthlyDATA!F278</f>
        <v>566722.74289231387</v>
      </c>
      <c r="C373" s="12">
        <f t="shared" si="38"/>
        <v>4279587.9613011144</v>
      </c>
      <c r="D373" s="5">
        <f t="shared" si="37"/>
        <v>15975701.859537061</v>
      </c>
      <c r="G373" s="21">
        <v>213.23</v>
      </c>
      <c r="H373" s="1">
        <v>1.7778799999999999</v>
      </c>
      <c r="I373" s="3">
        <f t="shared" si="39"/>
        <v>1.0114922737744608E-4</v>
      </c>
      <c r="J373" s="3">
        <f t="shared" si="40"/>
        <v>1.0114922737744609</v>
      </c>
      <c r="K373" s="2">
        <f t="shared" si="41"/>
        <v>73.035624455709737</v>
      </c>
      <c r="L373">
        <f t="shared" si="42"/>
        <v>243.4793213149523</v>
      </c>
      <c r="M373" s="1">
        <v>229.601</v>
      </c>
      <c r="O373" s="2">
        <f t="shared" si="43"/>
        <v>57.49692513585962</v>
      </c>
    </row>
    <row r="374" spans="1:15">
      <c r="A374" s="14" t="s">
        <v>107</v>
      </c>
      <c r="B374" s="20">
        <f>[1]MonthlyDATA!F279</f>
        <v>565693.71650518139</v>
      </c>
      <c r="C374" s="12">
        <f t="shared" si="38"/>
        <v>4350034.6796060763</v>
      </c>
      <c r="D374" s="5">
        <f t="shared" si="37"/>
        <v>16238679.458969485</v>
      </c>
      <c r="G374" s="1">
        <v>216.74</v>
      </c>
      <c r="H374" s="1">
        <v>1.7626599999999999</v>
      </c>
      <c r="I374" s="3">
        <f t="shared" si="39"/>
        <v>9.8951038826242089E-5</v>
      </c>
      <c r="J374" s="3">
        <f t="shared" si="40"/>
        <v>0.98951038826242088</v>
      </c>
      <c r="K374" s="2">
        <f t="shared" si="41"/>
        <v>71.448404487044172</v>
      </c>
      <c r="L374">
        <f t="shared" si="42"/>
        <v>244.19936373276778</v>
      </c>
      <c r="M374" s="1">
        <v>230.28</v>
      </c>
      <c r="O374" s="2">
        <f t="shared" si="43"/>
        <v>56.247394261130843</v>
      </c>
    </row>
    <row r="375" spans="1:15">
      <c r="A375" s="10" t="s">
        <v>106</v>
      </c>
      <c r="B375" s="20">
        <f>[1]MonthlyDATA!F280</f>
        <v>564962.56617748202</v>
      </c>
      <c r="C375" s="12">
        <f t="shared" si="38"/>
        <v>4363080.3681810694</v>
      </c>
      <c r="D375" s="5">
        <f t="shared" si="37"/>
        <v>16287379.014419932</v>
      </c>
      <c r="G375" s="1">
        <v>217.39</v>
      </c>
      <c r="H375" s="1">
        <v>1.7686999999999999</v>
      </c>
      <c r="I375" s="3">
        <f t="shared" si="39"/>
        <v>9.9803986607673441E-5</v>
      </c>
      <c r="J375" s="3">
        <f t="shared" si="40"/>
        <v>0.99803986607673445</v>
      </c>
      <c r="K375" s="2">
        <f t="shared" si="41"/>
        <v>72.06428238804375</v>
      </c>
      <c r="L375">
        <f t="shared" si="42"/>
        <v>246.19936373276778</v>
      </c>
      <c r="M375" s="1">
        <v>232.166</v>
      </c>
      <c r="O375" s="2">
        <f t="shared" si="43"/>
        <v>56.732241016813447</v>
      </c>
    </row>
    <row r="376" spans="1:15">
      <c r="A376" s="14" t="s">
        <v>105</v>
      </c>
      <c r="B376" s="20">
        <f>[1]MonthlyDATA!F281</f>
        <v>569566.10527781141</v>
      </c>
      <c r="C376" s="12">
        <f t="shared" si="38"/>
        <v>4391981.5859472072</v>
      </c>
      <c r="D376" s="5">
        <f t="shared" si="37"/>
        <v>16395267.260340925</v>
      </c>
      <c r="G376" s="1">
        <v>218.83</v>
      </c>
      <c r="H376" s="1">
        <v>1.8059000000000001</v>
      </c>
      <c r="I376" s="3">
        <f t="shared" si="39"/>
        <v>1.0149720863910128E-4</v>
      </c>
      <c r="J376" s="3">
        <f t="shared" si="40"/>
        <v>1.0149720863910128</v>
      </c>
      <c r="K376" s="2">
        <f t="shared" si="41"/>
        <v>73.286887163323257</v>
      </c>
      <c r="L376">
        <f t="shared" si="42"/>
        <v>246.84305408271476</v>
      </c>
      <c r="M376" s="1">
        <v>232.773</v>
      </c>
      <c r="O376" s="2">
        <f t="shared" si="43"/>
        <v>57.694730428780048</v>
      </c>
    </row>
    <row r="377" spans="1:15">
      <c r="A377" s="14" t="s">
        <v>104</v>
      </c>
      <c r="B377" s="20">
        <f>[1]MonthlyDATA!F282</f>
        <v>566668.58360878052</v>
      </c>
      <c r="C377" s="12">
        <f t="shared" si="38"/>
        <v>4410446.2528533516</v>
      </c>
      <c r="D377" s="5">
        <f t="shared" si="37"/>
        <v>16464195.861901561</v>
      </c>
      <c r="G377" s="1">
        <v>219.75</v>
      </c>
      <c r="H377" s="1">
        <v>1.7951900000000001</v>
      </c>
      <c r="I377" s="3">
        <f t="shared" si="39"/>
        <v>1.0036841200397744E-4</v>
      </c>
      <c r="J377" s="3">
        <f t="shared" si="40"/>
        <v>1.0036841200397744</v>
      </c>
      <c r="K377" s="2">
        <f t="shared" si="41"/>
        <v>72.471830348087948</v>
      </c>
      <c r="L377">
        <f t="shared" si="42"/>
        <v>246.5864262990456</v>
      </c>
      <c r="M377" s="1">
        <v>232.53100000000001</v>
      </c>
      <c r="O377" s="2">
        <f t="shared" si="43"/>
        <v>57.053081082501436</v>
      </c>
    </row>
    <row r="378" spans="1:15">
      <c r="A378" s="14" t="s">
        <v>103</v>
      </c>
      <c r="B378" s="19"/>
      <c r="C378" s="12">
        <f t="shared" si="38"/>
        <v>4416868.7456902703</v>
      </c>
      <c r="D378" s="5">
        <f t="shared" si="37"/>
        <v>16488171.027661782</v>
      </c>
      <c r="G378" s="1">
        <v>220.07</v>
      </c>
      <c r="H378" s="1">
        <v>1.82148</v>
      </c>
      <c r="I378" s="3">
        <f t="shared" si="39"/>
        <v>1.0187124495392002E-4</v>
      </c>
      <c r="J378" s="3">
        <f t="shared" si="40"/>
        <v>1.0187124495392001</v>
      </c>
      <c r="K378" s="2">
        <f t="shared" si="41"/>
        <v>73.556963134541107</v>
      </c>
      <c r="L378">
        <f t="shared" si="42"/>
        <v>247.0254506892895</v>
      </c>
      <c r="M378" s="1">
        <v>232.94499999999999</v>
      </c>
      <c r="O378" s="2">
        <f t="shared" si="43"/>
        <v>57.907346368108726</v>
      </c>
    </row>
    <row r="379" spans="1:15">
      <c r="A379" s="10" t="s">
        <v>102</v>
      </c>
      <c r="B379" s="19"/>
      <c r="C379" s="12">
        <f t="shared" si="38"/>
        <v>4450586.833084099</v>
      </c>
      <c r="D379" s="5">
        <f t="shared" si="37"/>
        <v>16614040.647902941</v>
      </c>
      <c r="G379" s="1">
        <v>221.75</v>
      </c>
      <c r="H379" s="1">
        <v>1.8931899999999999</v>
      </c>
      <c r="I379" s="3">
        <f t="shared" si="39"/>
        <v>1.0533181189913025E-4</v>
      </c>
      <c r="J379" s="3">
        <f t="shared" si="40"/>
        <v>1.0533181189913026</v>
      </c>
      <c r="K379" s="2">
        <f t="shared" si="41"/>
        <v>76.055693716743988</v>
      </c>
      <c r="L379">
        <f t="shared" si="42"/>
        <v>247.61823966065748</v>
      </c>
      <c r="M379" s="1">
        <v>233.50399999999999</v>
      </c>
      <c r="O379" s="2">
        <f t="shared" si="43"/>
        <v>59.874459352905973</v>
      </c>
    </row>
    <row r="380" spans="1:15">
      <c r="A380" s="10" t="s">
        <v>101</v>
      </c>
      <c r="B380" s="19"/>
      <c r="C380" s="12">
        <f t="shared" si="38"/>
        <v>4464435.3332637064</v>
      </c>
      <c r="D380" s="5">
        <f t="shared" si="37"/>
        <v>16665737.099073416</v>
      </c>
      <c r="G380" s="1">
        <v>222.44</v>
      </c>
      <c r="H380" s="1">
        <v>1.9291400000000001</v>
      </c>
      <c r="I380" s="3">
        <f t="shared" si="39"/>
        <v>1.070411875111869E-4</v>
      </c>
      <c r="J380" s="3">
        <f t="shared" si="40"/>
        <v>1.070411875111869</v>
      </c>
      <c r="K380" s="2">
        <f t="shared" si="41"/>
        <v>77.289962316641919</v>
      </c>
      <c r="L380">
        <f t="shared" si="42"/>
        <v>247.71580063626723</v>
      </c>
      <c r="M380" s="1">
        <v>233.596</v>
      </c>
      <c r="O380" s="2">
        <f t="shared" si="43"/>
        <v>60.84613105167962</v>
      </c>
    </row>
    <row r="381" spans="1:15">
      <c r="A381" s="10" t="s">
        <v>100</v>
      </c>
      <c r="B381" s="19"/>
      <c r="C381" s="12">
        <f t="shared" si="38"/>
        <v>4459819.1665371703</v>
      </c>
      <c r="D381" s="5">
        <f t="shared" si="37"/>
        <v>16648504.948683258</v>
      </c>
      <c r="G381" s="1">
        <v>222.21</v>
      </c>
      <c r="H381" s="1">
        <v>1.9533199999999999</v>
      </c>
      <c r="I381" s="3">
        <f t="shared" si="39"/>
        <v>1.0862554511050652E-4</v>
      </c>
      <c r="J381" s="3">
        <f t="shared" si="40"/>
        <v>1.0862554511050653</v>
      </c>
      <c r="K381" s="2">
        <f t="shared" si="41"/>
        <v>78.433960640975727</v>
      </c>
      <c r="L381">
        <f t="shared" si="42"/>
        <v>248.01378579003185</v>
      </c>
      <c r="M381" s="1">
        <v>233.87700000000001</v>
      </c>
      <c r="O381" s="2">
        <f t="shared" si="43"/>
        <v>61.746737933594595</v>
      </c>
    </row>
    <row r="382" spans="1:15">
      <c r="A382" s="10" t="s">
        <v>99</v>
      </c>
      <c r="B382" s="19"/>
      <c r="C382" s="12">
        <f t="shared" si="38"/>
        <v>4493938.6597333057</v>
      </c>
      <c r="D382" s="5">
        <f t="shared" si="37"/>
        <v>16775873.01678443</v>
      </c>
      <c r="G382" s="1">
        <v>223.91</v>
      </c>
      <c r="H382" s="1">
        <v>2.0157400000000001</v>
      </c>
      <c r="I382" s="3">
        <f t="shared" si="39"/>
        <v>1.1137506958145499E-4</v>
      </c>
      <c r="J382" s="3">
        <f t="shared" si="40"/>
        <v>1.1137506958145498</v>
      </c>
      <c r="K382" s="2">
        <f t="shared" si="41"/>
        <v>80.4192772063967</v>
      </c>
      <c r="L382">
        <f t="shared" si="42"/>
        <v>248.30222693531283</v>
      </c>
      <c r="M382" s="1">
        <v>234.149</v>
      </c>
      <c r="O382" s="2">
        <f t="shared" si="43"/>
        <v>63.309668336171143</v>
      </c>
    </row>
    <row r="383" spans="1:15">
      <c r="A383" s="10" t="s">
        <v>98</v>
      </c>
      <c r="B383" s="19"/>
      <c r="C383" s="12">
        <f t="shared" si="38"/>
        <v>4574821.9288982609</v>
      </c>
      <c r="D383" s="5">
        <f t="shared" ref="D383:D446" si="44">D382*(1+(G383-G382)/G382)</f>
        <v>17077810.260577209</v>
      </c>
      <c r="G383" s="1">
        <v>227.94</v>
      </c>
      <c r="H383" s="1">
        <v>1.98892</v>
      </c>
      <c r="I383" s="3">
        <f t="shared" si="39"/>
        <v>1.0767226808063971E-4</v>
      </c>
      <c r="J383" s="3">
        <f t="shared" si="40"/>
        <v>1.0767226808063972</v>
      </c>
      <c r="K383" s="2">
        <f t="shared" si="41"/>
        <v>77.745639188002073</v>
      </c>
      <c r="L383">
        <f t="shared" si="42"/>
        <v>247.6627783669141</v>
      </c>
      <c r="M383" s="1">
        <v>233.54599999999999</v>
      </c>
      <c r="O383" s="2">
        <f t="shared" si="43"/>
        <v>61.2048603588361</v>
      </c>
    </row>
    <row r="384" spans="1:15">
      <c r="A384" s="10" t="s">
        <v>97</v>
      </c>
      <c r="B384" s="19"/>
      <c r="C384" s="12">
        <f t="shared" si="38"/>
        <v>4575223.3347005686</v>
      </c>
      <c r="D384" s="5">
        <f t="shared" si="44"/>
        <v>17079308.708437223</v>
      </c>
      <c r="G384" s="1">
        <v>227.96</v>
      </c>
      <c r="H384" s="1">
        <v>2.0203500000000001</v>
      </c>
      <c r="I384" s="3">
        <f t="shared" si="39"/>
        <v>1.0914080016525959E-4</v>
      </c>
      <c r="J384" s="3">
        <f t="shared" si="40"/>
        <v>1.0914080016525958</v>
      </c>
      <c r="K384" s="2">
        <f t="shared" si="41"/>
        <v>78.806004754940389</v>
      </c>
      <c r="L384">
        <f t="shared" si="42"/>
        <v>247.15694591728527</v>
      </c>
      <c r="M384" s="1">
        <v>233.06899999999999</v>
      </c>
      <c r="O384" s="2">
        <f t="shared" si="43"/>
        <v>62.039627776425142</v>
      </c>
    </row>
    <row r="385" spans="1:15">
      <c r="A385" s="10" t="s">
        <v>96</v>
      </c>
      <c r="B385" s="19"/>
      <c r="C385" s="12">
        <f t="shared" si="38"/>
        <v>4596297.1393217109</v>
      </c>
      <c r="D385" s="5">
        <f t="shared" si="44"/>
        <v>17157977.221087947</v>
      </c>
      <c r="G385" s="1">
        <v>229.01</v>
      </c>
      <c r="H385" s="1">
        <v>2.0564100000000001</v>
      </c>
      <c r="I385" s="3">
        <f t="shared" si="39"/>
        <v>1.1056996219761259E-4</v>
      </c>
      <c r="J385" s="3">
        <f t="shared" si="40"/>
        <v>1.1056996219761259</v>
      </c>
      <c r="K385" s="2">
        <f t="shared" si="41"/>
        <v>79.837942854593805</v>
      </c>
      <c r="L385">
        <f t="shared" si="42"/>
        <v>247.13573700954404</v>
      </c>
      <c r="M385" s="1">
        <v>233.04900000000001</v>
      </c>
      <c r="O385" s="2">
        <f t="shared" si="43"/>
        <v>62.852015814492709</v>
      </c>
    </row>
    <row r="386" spans="1:15">
      <c r="A386" s="10" t="s">
        <v>95</v>
      </c>
      <c r="B386" s="19"/>
      <c r="C386" s="12">
        <f t="shared" ref="C386:C449" si="45">D386/$D$2*100</f>
        <v>4687215.5535443537</v>
      </c>
      <c r="D386" s="5">
        <f t="shared" si="44"/>
        <v>17497375.661381073</v>
      </c>
      <c r="G386" s="1">
        <v>233.54</v>
      </c>
      <c r="H386" s="1">
        <v>2.2153</v>
      </c>
      <c r="I386" s="3">
        <f t="shared" ref="I386:I449" si="46">H386*L386/C386</f>
        <v>1.1723731336125548E-4</v>
      </c>
      <c r="J386" s="3">
        <f t="shared" ref="J386:J449" si="47">(H386*L386/C386)*10000</f>
        <v>1.1723731336125549</v>
      </c>
      <c r="K386" s="2">
        <f t="shared" ref="K386:K449" si="48">I386/$I$2*100</f>
        <v>84.652158131642381</v>
      </c>
      <c r="L386">
        <f t="shared" ref="L386:L449" si="49">M386/$M$2*100</f>
        <v>248.05514316012727</v>
      </c>
      <c r="M386" s="1">
        <v>233.916</v>
      </c>
      <c r="O386" s="2">
        <f t="shared" si="43"/>
        <v>66.641982388136938</v>
      </c>
    </row>
    <row r="387" spans="1:15">
      <c r="A387" s="10" t="s">
        <v>94</v>
      </c>
      <c r="B387" s="19"/>
      <c r="C387" s="12">
        <f t="shared" si="45"/>
        <v>4707285.8436597278</v>
      </c>
      <c r="D387" s="5">
        <f t="shared" si="44"/>
        <v>17572298.054381765</v>
      </c>
      <c r="G387" s="1">
        <v>234.54</v>
      </c>
      <c r="H387" s="1">
        <v>2.21122</v>
      </c>
      <c r="I387" s="3">
        <f t="shared" si="46"/>
        <v>1.1695334242602832E-4</v>
      </c>
      <c r="J387" s="3">
        <f t="shared" si="47"/>
        <v>1.1695334242602833</v>
      </c>
      <c r="K387" s="2">
        <f t="shared" si="48"/>
        <v>84.447114602202504</v>
      </c>
      <c r="L387">
        <f t="shared" si="49"/>
        <v>248.97242841993639</v>
      </c>
      <c r="M387" s="1">
        <v>234.78100000000001</v>
      </c>
      <c r="O387" s="2">
        <f t="shared" si="43"/>
        <v>66.480562908949139</v>
      </c>
    </row>
    <row r="388" spans="1:15">
      <c r="A388" s="14" t="s">
        <v>93</v>
      </c>
      <c r="B388" s="19"/>
      <c r="C388" s="12">
        <f t="shared" si="45"/>
        <v>4760271.4095643144</v>
      </c>
      <c r="D388" s="5">
        <f t="shared" si="44"/>
        <v>17770093.171903588</v>
      </c>
      <c r="E388" s="19"/>
      <c r="G388" s="1">
        <v>237.18</v>
      </c>
      <c r="H388" s="1">
        <v>2.21624</v>
      </c>
      <c r="I388" s="3">
        <f t="shared" si="46"/>
        <v>1.1666060852966742E-4</v>
      </c>
      <c r="J388" s="3">
        <f t="shared" si="47"/>
        <v>1.1666060852966742</v>
      </c>
      <c r="K388" s="2">
        <f t="shared" si="48"/>
        <v>84.235743705217885</v>
      </c>
      <c r="L388">
        <f t="shared" si="49"/>
        <v>250.57582184517497</v>
      </c>
      <c r="M388" s="1">
        <v>236.29300000000001</v>
      </c>
      <c r="O388" s="2">
        <f t="shared" si="43"/>
        <v>66.31416224173509</v>
      </c>
    </row>
    <row r="389" spans="1:15">
      <c r="A389" s="14" t="s">
        <v>92</v>
      </c>
      <c r="B389" s="19"/>
      <c r="C389" s="12">
        <f t="shared" si="45"/>
        <v>4824295.6350323567</v>
      </c>
      <c r="D389" s="5">
        <f t="shared" si="44"/>
        <v>18009095.605575789</v>
      </c>
      <c r="E389" s="19"/>
      <c r="G389" s="1">
        <v>240.37</v>
      </c>
      <c r="H389" s="1">
        <v>2.1259700000000001</v>
      </c>
      <c r="I389" s="3">
        <f t="shared" si="46"/>
        <v>1.107877618805089E-4</v>
      </c>
      <c r="J389" s="3">
        <f t="shared" si="47"/>
        <v>1.1078776188050889</v>
      </c>
      <c r="K389" s="2">
        <f t="shared" si="48"/>
        <v>79.995206891690486</v>
      </c>
      <c r="L389">
        <f t="shared" si="49"/>
        <v>251.40190880169672</v>
      </c>
      <c r="M389" s="1">
        <v>237.072</v>
      </c>
      <c r="O389" s="2">
        <f t="shared" si="43"/>
        <v>62.97582113052713</v>
      </c>
    </row>
    <row r="390" spans="1:15">
      <c r="A390" s="14" t="s">
        <v>91</v>
      </c>
      <c r="B390" s="19"/>
      <c r="C390" s="12">
        <f t="shared" si="45"/>
        <v>4843362.4106419627</v>
      </c>
      <c r="D390" s="5">
        <f t="shared" si="44"/>
        <v>18080271.878926445</v>
      </c>
      <c r="E390" s="19"/>
      <c r="G390" s="1">
        <v>241.32</v>
      </c>
      <c r="H390" s="1">
        <v>2.0893199999999998</v>
      </c>
      <c r="I390" s="3">
        <f t="shared" si="46"/>
        <v>1.08828024063916E-4</v>
      </c>
      <c r="J390" s="3">
        <f t="shared" si="47"/>
        <v>1.0882802406391601</v>
      </c>
      <c r="K390" s="2">
        <f t="shared" si="48"/>
        <v>78.580162220412589</v>
      </c>
      <c r="L390">
        <f t="shared" si="49"/>
        <v>252.27995758218452</v>
      </c>
      <c r="M390" s="1">
        <v>237.9</v>
      </c>
      <c r="O390" s="2">
        <f t="shared" si="43"/>
        <v>61.861834385911827</v>
      </c>
    </row>
    <row r="391" spans="1:15">
      <c r="A391" s="10" t="s">
        <v>90</v>
      </c>
      <c r="B391" s="19"/>
      <c r="C391" s="12">
        <f t="shared" si="45"/>
        <v>4858415.1282284921</v>
      </c>
      <c r="D391" s="5">
        <f t="shared" si="44"/>
        <v>18136463.673676964</v>
      </c>
      <c r="E391" s="19"/>
      <c r="G391" s="1">
        <v>242.07</v>
      </c>
      <c r="H391" s="1">
        <v>2.11422</v>
      </c>
      <c r="I391" s="3">
        <f t="shared" si="46"/>
        <v>1.0998824316009684E-4</v>
      </c>
      <c r="J391" s="3">
        <f t="shared" si="47"/>
        <v>1.0998824316009683</v>
      </c>
      <c r="K391" s="2">
        <f t="shared" si="48"/>
        <v>79.417907879890564</v>
      </c>
      <c r="L391">
        <f t="shared" si="49"/>
        <v>252.74973488865325</v>
      </c>
      <c r="M391" s="1">
        <v>238.34299999999999</v>
      </c>
      <c r="O391" s="2">
        <f t="shared" si="43"/>
        <v>62.521345409810948</v>
      </c>
    </row>
    <row r="392" spans="1:15">
      <c r="A392" s="10" t="s">
        <v>89</v>
      </c>
      <c r="B392" s="19"/>
      <c r="C392" s="12">
        <f t="shared" si="45"/>
        <v>4880492.4473554036</v>
      </c>
      <c r="D392" s="5">
        <f t="shared" si="44"/>
        <v>18218878.305977721</v>
      </c>
      <c r="E392" s="19"/>
      <c r="G392" s="1">
        <v>243.17</v>
      </c>
      <c r="H392" s="1">
        <v>2.1171799999999998</v>
      </c>
      <c r="I392" s="3">
        <f t="shared" si="46"/>
        <v>1.0960121139031858E-4</v>
      </c>
      <c r="J392" s="3">
        <f t="shared" si="47"/>
        <v>1.0960121139031858</v>
      </c>
      <c r="K392" s="2">
        <f t="shared" si="48"/>
        <v>79.138448434446914</v>
      </c>
      <c r="L392">
        <f t="shared" si="49"/>
        <v>252.65111346765644</v>
      </c>
      <c r="M392" s="1">
        <v>238.25</v>
      </c>
      <c r="O392" s="2">
        <f t="shared" si="43"/>
        <v>62.301342377962754</v>
      </c>
    </row>
    <row r="393" spans="1:15">
      <c r="A393" s="10" t="s">
        <v>88</v>
      </c>
      <c r="B393" s="19"/>
      <c r="C393" s="12">
        <f t="shared" si="45"/>
        <v>4885108.6140819397</v>
      </c>
      <c r="D393" s="5">
        <f t="shared" si="44"/>
        <v>18236110.45636788</v>
      </c>
      <c r="E393" s="19"/>
      <c r="G393" s="1">
        <v>243.4</v>
      </c>
      <c r="H393" s="1">
        <v>2.1567699999999999</v>
      </c>
      <c r="I393" s="3">
        <f t="shared" si="46"/>
        <v>1.1135884675728637E-4</v>
      </c>
      <c r="J393" s="3">
        <f t="shared" si="47"/>
        <v>1.1135884675728638</v>
      </c>
      <c r="K393" s="2">
        <f t="shared" si="48"/>
        <v>80.407563383915701</v>
      </c>
      <c r="L393">
        <f t="shared" si="49"/>
        <v>252.22905620360555</v>
      </c>
      <c r="M393" s="1">
        <v>237.852</v>
      </c>
      <c r="O393" s="2">
        <f t="shared" si="43"/>
        <v>63.300446688800228</v>
      </c>
    </row>
    <row r="394" spans="1:15">
      <c r="A394" s="10" t="s">
        <v>87</v>
      </c>
      <c r="B394" s="19"/>
      <c r="C394" s="12">
        <f t="shared" si="45"/>
        <v>4891932.5127211669</v>
      </c>
      <c r="D394" s="5">
        <f t="shared" si="44"/>
        <v>18261584.069988117</v>
      </c>
      <c r="E394" s="19"/>
      <c r="G394" s="1">
        <v>243.74</v>
      </c>
      <c r="H394" s="1">
        <v>2.2020400000000002</v>
      </c>
      <c r="I394" s="3">
        <f t="shared" si="46"/>
        <v>1.1362308455867535E-4</v>
      </c>
      <c r="J394" s="3">
        <f t="shared" si="47"/>
        <v>1.1362308455867536</v>
      </c>
      <c r="K394" s="2">
        <f t="shared" si="48"/>
        <v>82.042474752280143</v>
      </c>
      <c r="L394">
        <f t="shared" si="49"/>
        <v>252.41887592788973</v>
      </c>
      <c r="M394" s="1">
        <v>238.03100000000001</v>
      </c>
      <c r="O394" s="2">
        <f t="shared" si="43"/>
        <v>64.587522376194698</v>
      </c>
    </row>
    <row r="395" spans="1:15">
      <c r="A395" s="10" t="s">
        <v>86</v>
      </c>
      <c r="B395" s="19"/>
      <c r="C395" s="12">
        <f t="shared" si="45"/>
        <v>4984857.955955347</v>
      </c>
      <c r="D395" s="5">
        <f t="shared" si="44"/>
        <v>18608474.749581311</v>
      </c>
      <c r="E395" s="19"/>
      <c r="G395" s="1">
        <v>248.37</v>
      </c>
      <c r="H395" s="1">
        <v>2.25671</v>
      </c>
      <c r="I395" s="3">
        <f t="shared" si="46"/>
        <v>1.1398622029463379E-4</v>
      </c>
      <c r="J395" s="3">
        <f t="shared" si="47"/>
        <v>1.1398622029463379</v>
      </c>
      <c r="K395" s="2">
        <f t="shared" si="48"/>
        <v>82.304679871642449</v>
      </c>
      <c r="L395">
        <f t="shared" si="49"/>
        <v>251.78472958642629</v>
      </c>
      <c r="M395" s="1">
        <v>237.43299999999999</v>
      </c>
      <c r="O395" s="2">
        <f t="shared" si="43"/>
        <v>64.793942027297362</v>
      </c>
    </row>
    <row r="396" spans="1:15">
      <c r="A396" s="10" t="s">
        <v>85</v>
      </c>
      <c r="B396" s="19"/>
      <c r="C396" s="12">
        <f t="shared" si="45"/>
        <v>4993889.5865072645</v>
      </c>
      <c r="D396" s="5">
        <f t="shared" si="44"/>
        <v>18642189.826431621</v>
      </c>
      <c r="E396" s="19"/>
      <c r="G396" s="1">
        <v>248.82</v>
      </c>
      <c r="H396" s="1">
        <v>2.2319800000000001</v>
      </c>
      <c r="I396" s="3">
        <f t="shared" si="46"/>
        <v>1.1192560715821273E-4</v>
      </c>
      <c r="J396" s="3">
        <f t="shared" si="47"/>
        <v>1.1192560715821274</v>
      </c>
      <c r="K396" s="2">
        <f t="shared" si="48"/>
        <v>80.816797353088404</v>
      </c>
      <c r="L396">
        <f t="shared" si="49"/>
        <v>250.42523860021211</v>
      </c>
      <c r="M396" s="1">
        <v>236.15100000000001</v>
      </c>
      <c r="O396" s="2">
        <f t="shared" si="43"/>
        <v>63.622614056628279</v>
      </c>
    </row>
    <row r="397" spans="1:15">
      <c r="A397" s="10" t="s">
        <v>84</v>
      </c>
      <c r="C397" s="12">
        <f t="shared" si="45"/>
        <v>4971812.2673803549</v>
      </c>
      <c r="D397" s="5">
        <f t="shared" si="44"/>
        <v>18559775.194130864</v>
      </c>
      <c r="E397" s="19"/>
      <c r="G397" s="1">
        <v>247.72</v>
      </c>
      <c r="H397" s="1">
        <v>2.28606</v>
      </c>
      <c r="I397" s="3">
        <f t="shared" si="46"/>
        <v>1.1449367566503885E-4</v>
      </c>
      <c r="J397" s="3">
        <f t="shared" si="47"/>
        <v>1.1449367566503885</v>
      </c>
      <c r="K397" s="2">
        <f t="shared" si="48"/>
        <v>82.671092159920619</v>
      </c>
      <c r="L397">
        <f t="shared" si="49"/>
        <v>249.00530222693536</v>
      </c>
      <c r="M397" s="1">
        <v>234.81200000000001</v>
      </c>
      <c r="O397" s="2">
        <f t="shared" si="43"/>
        <v>65.082398243903896</v>
      </c>
    </row>
    <row r="398" spans="1:15">
      <c r="A398" s="10" t="s">
        <v>83</v>
      </c>
      <c r="C398" s="12">
        <f t="shared" si="45"/>
        <v>5026604.1593953241</v>
      </c>
      <c r="D398" s="5">
        <f t="shared" si="44"/>
        <v>18764313.327022746</v>
      </c>
      <c r="E398" s="19"/>
      <c r="F398" s="6"/>
      <c r="G398" s="2">
        <v>250.45</v>
      </c>
      <c r="H398" s="18">
        <v>2.32673</v>
      </c>
      <c r="I398" s="3">
        <f t="shared" si="46"/>
        <v>1.1471793771888795E-4</v>
      </c>
      <c r="J398" s="3">
        <f t="shared" si="47"/>
        <v>1.1471793771888794</v>
      </c>
      <c r="K398" s="2">
        <f t="shared" si="48"/>
        <v>82.833022404661577</v>
      </c>
      <c r="L398">
        <f t="shared" si="49"/>
        <v>247.83351007423119</v>
      </c>
      <c r="M398" s="1">
        <v>233.70699999999999</v>
      </c>
      <c r="O398" s="2">
        <f t="shared" si="43"/>
        <v>65.209877008253315</v>
      </c>
    </row>
    <row r="399" spans="1:15">
      <c r="A399" s="10" t="s">
        <v>82</v>
      </c>
      <c r="C399" s="12">
        <f t="shared" si="45"/>
        <v>5062529.9787018439</v>
      </c>
      <c r="D399" s="5">
        <f t="shared" si="44"/>
        <v>18898424.410493985</v>
      </c>
      <c r="E399" s="19"/>
      <c r="F399" s="6"/>
      <c r="G399" s="2">
        <v>252.24</v>
      </c>
      <c r="H399" s="18">
        <v>2.4535300000000002</v>
      </c>
      <c r="I399" s="3">
        <f t="shared" si="46"/>
        <v>1.2063292792946706E-4</v>
      </c>
      <c r="J399" s="3">
        <f t="shared" si="47"/>
        <v>1.2063292792946707</v>
      </c>
      <c r="K399" s="2">
        <f t="shared" si="48"/>
        <v>87.103989320375092</v>
      </c>
      <c r="L399">
        <f t="shared" si="49"/>
        <v>248.90986214209971</v>
      </c>
      <c r="M399" s="1">
        <v>234.72200000000001</v>
      </c>
      <c r="O399" s="2">
        <f t="shared" si="43"/>
        <v>68.572174063157391</v>
      </c>
    </row>
    <row r="400" spans="1:15">
      <c r="A400" s="10" t="s">
        <v>81</v>
      </c>
      <c r="C400" s="12">
        <f t="shared" si="45"/>
        <v>5122540.1461468106</v>
      </c>
      <c r="D400" s="5">
        <f t="shared" si="44"/>
        <v>19122442.365566045</v>
      </c>
      <c r="E400" s="19"/>
      <c r="F400" s="6"/>
      <c r="G400" s="2">
        <v>255.23</v>
      </c>
      <c r="H400" s="18">
        <v>2.5820400000000001</v>
      </c>
      <c r="I400" s="3">
        <f t="shared" si="46"/>
        <v>1.2621089245431788E-4</v>
      </c>
      <c r="J400" s="3">
        <f t="shared" si="47"/>
        <v>1.2621089245431789</v>
      </c>
      <c r="K400" s="2">
        <f t="shared" si="48"/>
        <v>91.131604091411035</v>
      </c>
      <c r="L400">
        <f t="shared" si="49"/>
        <v>250.39130434782609</v>
      </c>
      <c r="M400" s="1">
        <v>236.119</v>
      </c>
      <c r="O400" s="2">
        <f t="shared" si="43"/>
        <v>71.742893375713805</v>
      </c>
    </row>
    <row r="401" spans="1:15">
      <c r="A401" s="10" t="s">
        <v>80</v>
      </c>
      <c r="C401" s="12">
        <f t="shared" si="45"/>
        <v>5206032.5530267637</v>
      </c>
      <c r="D401" s="5">
        <f t="shared" si="44"/>
        <v>19434119.520448912</v>
      </c>
      <c r="E401" s="19"/>
      <c r="F401" s="6"/>
      <c r="G401" s="2">
        <v>259.39</v>
      </c>
      <c r="H401" s="18">
        <v>2.64629</v>
      </c>
      <c r="I401" s="3">
        <f t="shared" si="46"/>
        <v>1.2753569942388981E-4</v>
      </c>
      <c r="J401" s="3">
        <f t="shared" si="47"/>
        <v>1.275356994238898</v>
      </c>
      <c r="K401" s="2">
        <f t="shared" si="48"/>
        <v>92.088191767013356</v>
      </c>
      <c r="L401">
        <f t="shared" si="49"/>
        <v>250.90031813361611</v>
      </c>
      <c r="M401" s="1">
        <v>236.59899999999999</v>
      </c>
      <c r="O401" s="2">
        <f t="shared" si="43"/>
        <v>72.495962174397746</v>
      </c>
    </row>
    <row r="402" spans="1:15">
      <c r="A402" s="10" t="s">
        <v>79</v>
      </c>
      <c r="C402" s="12">
        <f t="shared" si="45"/>
        <v>5235335.176595211</v>
      </c>
      <c r="D402" s="5">
        <f t="shared" si="44"/>
        <v>19543506.214229923</v>
      </c>
      <c r="E402" s="19"/>
      <c r="F402" s="6"/>
      <c r="G402" s="2">
        <v>260.85000000000002</v>
      </c>
      <c r="H402" s="18">
        <v>2.6442800000000002</v>
      </c>
      <c r="I402" s="3">
        <f t="shared" si="46"/>
        <v>1.2737149253334385E-4</v>
      </c>
      <c r="J402" s="3">
        <f t="shared" si="47"/>
        <v>1.2737149253334386</v>
      </c>
      <c r="K402" s="2">
        <f t="shared" si="48"/>
        <v>91.969624842659087</v>
      </c>
      <c r="L402">
        <f t="shared" si="49"/>
        <v>252.17921527041361</v>
      </c>
      <c r="M402" s="1">
        <v>237.80500000000001</v>
      </c>
      <c r="O402" s="2">
        <f t="shared" si="43"/>
        <v>72.402620964214464</v>
      </c>
    </row>
    <row r="403" spans="1:15">
      <c r="A403" s="10" t="s">
        <v>78</v>
      </c>
      <c r="C403" s="12">
        <f t="shared" si="45"/>
        <v>5208440.9878406096</v>
      </c>
      <c r="D403" s="5">
        <f t="shared" si="44"/>
        <v>19443110.207608998</v>
      </c>
      <c r="E403" s="19"/>
      <c r="F403" s="6"/>
      <c r="G403" s="2">
        <v>259.51</v>
      </c>
      <c r="H403" s="18">
        <v>2.6992600000000002</v>
      </c>
      <c r="I403" s="3">
        <f t="shared" si="46"/>
        <v>1.3114896842371932E-4</v>
      </c>
      <c r="J403" s="3">
        <f t="shared" si="47"/>
        <v>1.3114896842371933</v>
      </c>
      <c r="K403" s="2">
        <f t="shared" si="48"/>
        <v>94.697182112972726</v>
      </c>
      <c r="L403">
        <f t="shared" si="49"/>
        <v>253.06256627783671</v>
      </c>
      <c r="M403" s="1">
        <v>238.63800000000001</v>
      </c>
      <c r="N403" s="1">
        <v>136.39099999999999</v>
      </c>
      <c r="O403" s="2">
        <f t="shared" si="43"/>
        <v>74.549876599306572</v>
      </c>
    </row>
    <row r="404" spans="1:15">
      <c r="A404" s="10" t="s">
        <v>77</v>
      </c>
      <c r="C404" s="12">
        <f t="shared" si="45"/>
        <v>5213057.1545671457</v>
      </c>
      <c r="D404" s="5">
        <f t="shared" si="44"/>
        <v>19460342.357999157</v>
      </c>
      <c r="E404" s="19"/>
      <c r="F404" s="6"/>
      <c r="G404" s="2">
        <v>259.74</v>
      </c>
      <c r="H404" s="18">
        <v>2.69272</v>
      </c>
      <c r="I404" s="3">
        <f t="shared" si="46"/>
        <v>1.3072412233014992E-4</v>
      </c>
      <c r="J404" s="3">
        <f t="shared" si="47"/>
        <v>1.3072412233014992</v>
      </c>
      <c r="K404" s="2">
        <f t="shared" si="48"/>
        <v>94.390418526676385</v>
      </c>
      <c r="L404">
        <f t="shared" si="49"/>
        <v>253.07953340402972</v>
      </c>
      <c r="M404" s="1">
        <v>238.654</v>
      </c>
      <c r="N404" s="1">
        <v>136.37100000000001</v>
      </c>
      <c r="O404" s="2">
        <f t="shared" si="43"/>
        <v>74.308378520976532</v>
      </c>
    </row>
    <row r="405" spans="1:15">
      <c r="A405" s="10" t="s">
        <v>76</v>
      </c>
      <c r="C405" s="12">
        <f t="shared" si="45"/>
        <v>5233930.2562871343</v>
      </c>
      <c r="D405" s="5">
        <f t="shared" si="44"/>
        <v>19538261.646719873</v>
      </c>
      <c r="E405" s="19"/>
      <c r="F405" s="6"/>
      <c r="G405" s="2">
        <v>260.77999999999997</v>
      </c>
      <c r="H405" s="18">
        <v>2.8435899999999998</v>
      </c>
      <c r="I405" s="3">
        <f t="shared" si="46"/>
        <v>1.3730316716152851E-4</v>
      </c>
      <c r="J405" s="3">
        <f t="shared" si="47"/>
        <v>1.3730316716152851</v>
      </c>
      <c r="K405" s="2">
        <f t="shared" si="48"/>
        <v>99.140871496413908</v>
      </c>
      <c r="L405">
        <f t="shared" si="49"/>
        <v>252.72110286320256</v>
      </c>
      <c r="M405" s="17">
        <v>238.316</v>
      </c>
      <c r="N405" s="1">
        <v>136.125</v>
      </c>
      <c r="O405" s="2">
        <f t="shared" si="43"/>
        <v>78.048148541400693</v>
      </c>
    </row>
    <row r="406" spans="1:15">
      <c r="A406" s="10" t="s">
        <v>75</v>
      </c>
      <c r="C406" s="12">
        <f t="shared" si="45"/>
        <v>5280694.032255955</v>
      </c>
      <c r="D406" s="5">
        <f t="shared" si="44"/>
        <v>19712830.822411481</v>
      </c>
      <c r="E406" s="19"/>
      <c r="F406" s="6"/>
      <c r="G406" s="2">
        <v>263.11</v>
      </c>
      <c r="H406" s="18">
        <v>3.0006300000000001</v>
      </c>
      <c r="I406" s="3">
        <f t="shared" si="46"/>
        <v>1.433792593711879E-4</v>
      </c>
      <c r="J406" s="3">
        <f t="shared" si="47"/>
        <v>1.4337925937118789</v>
      </c>
      <c r="K406" s="2">
        <f t="shared" si="48"/>
        <v>103.52816342427984</v>
      </c>
      <c r="L406">
        <f t="shared" si="49"/>
        <v>252.32767762460236</v>
      </c>
      <c r="M406" s="17">
        <v>237.94499999999999</v>
      </c>
      <c r="N406" s="1">
        <v>135.83699999999999</v>
      </c>
      <c r="O406" s="2">
        <f t="shared" si="43"/>
        <v>81.502021872471346</v>
      </c>
    </row>
    <row r="407" spans="1:15">
      <c r="A407" s="10" t="s">
        <v>74</v>
      </c>
      <c r="C407" s="12">
        <f t="shared" si="45"/>
        <v>5362781.5188278332</v>
      </c>
      <c r="D407" s="5">
        <f t="shared" si="44"/>
        <v>20019263.409784302</v>
      </c>
      <c r="E407" s="19"/>
      <c r="F407" s="6"/>
      <c r="G407" s="2">
        <v>267.2</v>
      </c>
      <c r="H407" s="18">
        <v>2.92753</v>
      </c>
      <c r="I407" s="3">
        <f t="shared" si="46"/>
        <v>1.3768315257966225E-4</v>
      </c>
      <c r="J407" s="3">
        <f t="shared" si="47"/>
        <v>1.3768315257966224</v>
      </c>
      <c r="K407" s="2">
        <f t="shared" si="48"/>
        <v>99.415243066192687</v>
      </c>
      <c r="L407">
        <f t="shared" si="49"/>
        <v>252.21420996818665</v>
      </c>
      <c r="M407" s="17">
        <v>237.83799999999999</v>
      </c>
      <c r="N407" s="1">
        <v>135.73500000000001</v>
      </c>
      <c r="O407" s="2">
        <f t="shared" si="43"/>
        <v>78.264146168922096</v>
      </c>
    </row>
    <row r="408" spans="1:15">
      <c r="A408" s="10" t="s">
        <v>73</v>
      </c>
      <c r="C408" s="12">
        <f t="shared" si="45"/>
        <v>5398506.6352331992</v>
      </c>
      <c r="D408" s="5">
        <f t="shared" si="44"/>
        <v>20152625.269325532</v>
      </c>
      <c r="F408" s="6"/>
      <c r="G408" s="2">
        <v>268.98</v>
      </c>
      <c r="H408" s="18">
        <v>2.8692899999999999</v>
      </c>
      <c r="I408" s="3">
        <f t="shared" si="46"/>
        <v>1.3376815315619447E-4</v>
      </c>
      <c r="J408" s="3">
        <f t="shared" si="47"/>
        <v>1.3376815315619448</v>
      </c>
      <c r="K408" s="2">
        <f t="shared" si="48"/>
        <v>96.588385807365327</v>
      </c>
      <c r="L408">
        <f t="shared" si="49"/>
        <v>251.68186638388127</v>
      </c>
      <c r="M408" s="17">
        <v>237.33600000000001</v>
      </c>
      <c r="N408" s="1">
        <v>135.393</v>
      </c>
      <c r="O408" s="2">
        <f t="shared" si="43"/>
        <v>76.038717121223286</v>
      </c>
    </row>
    <row r="409" spans="1:15">
      <c r="A409" s="10" t="s">
        <v>72</v>
      </c>
      <c r="C409" s="12">
        <f t="shared" si="45"/>
        <v>5409745.9976978088</v>
      </c>
      <c r="D409" s="5">
        <f t="shared" si="44"/>
        <v>20194581.809405919</v>
      </c>
      <c r="F409" s="6"/>
      <c r="G409" s="2">
        <v>269.54000000000002</v>
      </c>
      <c r="H409" s="18">
        <v>2.9152100000000001</v>
      </c>
      <c r="I409" s="3">
        <f t="shared" si="46"/>
        <v>1.3516430058374315E-4</v>
      </c>
      <c r="J409" s="3">
        <f t="shared" si="47"/>
        <v>1.3516430058374316</v>
      </c>
      <c r="K409" s="2">
        <f t="shared" si="48"/>
        <v>97.596485442400081</v>
      </c>
      <c r="L409">
        <f t="shared" si="49"/>
        <v>250.82396606574758</v>
      </c>
      <c r="M409" s="17">
        <v>236.52699999999999</v>
      </c>
      <c r="N409" s="1">
        <v>134.78800000000001</v>
      </c>
      <c r="O409" s="2">
        <f t="shared" si="43"/>
        <v>76.832338448856774</v>
      </c>
    </row>
    <row r="410" spans="1:15">
      <c r="A410" s="10" t="s">
        <v>71</v>
      </c>
      <c r="C410" s="12">
        <f t="shared" si="45"/>
        <v>5508090.4192631394</v>
      </c>
      <c r="D410" s="5">
        <f t="shared" si="44"/>
        <v>20561701.5351093</v>
      </c>
      <c r="F410" s="6"/>
      <c r="G410" s="2">
        <v>274.44</v>
      </c>
      <c r="H410" s="18">
        <v>3.0048599999999999</v>
      </c>
      <c r="I410" s="3">
        <f t="shared" si="46"/>
        <v>1.370584703209065E-4</v>
      </c>
      <c r="J410" s="3">
        <f t="shared" si="47"/>
        <v>1.370584703209065</v>
      </c>
      <c r="K410" s="2">
        <f t="shared" si="48"/>
        <v>98.964186147246792</v>
      </c>
      <c r="L410">
        <f t="shared" si="49"/>
        <v>251.23647932131496</v>
      </c>
      <c r="M410" s="17">
        <v>236.916</v>
      </c>
      <c r="N410" s="1">
        <v>134.91300000000001</v>
      </c>
      <c r="O410" s="2">
        <f t="shared" si="43"/>
        <v>77.909053895885251</v>
      </c>
    </row>
    <row r="411" spans="1:15">
      <c r="A411" s="10" t="s">
        <v>70</v>
      </c>
      <c r="C411" s="12">
        <f t="shared" si="45"/>
        <v>5506886.2018562173</v>
      </c>
      <c r="D411" s="5">
        <f t="shared" si="44"/>
        <v>20557206.191529259</v>
      </c>
      <c r="E411" s="19"/>
      <c r="F411" s="6"/>
      <c r="G411" s="2">
        <v>274.38</v>
      </c>
      <c r="H411" s="18">
        <v>2.93858</v>
      </c>
      <c r="I411" s="3">
        <f t="shared" si="46"/>
        <v>1.3417494497308609E-4</v>
      </c>
      <c r="J411" s="3">
        <f t="shared" si="47"/>
        <v>1.3417494497308609</v>
      </c>
      <c r="K411" s="2">
        <f t="shared" si="48"/>
        <v>96.882113155961733</v>
      </c>
      <c r="L411">
        <f t="shared" si="49"/>
        <v>251.44326617179215</v>
      </c>
      <c r="M411" s="17">
        <v>237.11099999999999</v>
      </c>
      <c r="N411" s="1">
        <v>134.846</v>
      </c>
      <c r="O411" s="2">
        <f t="shared" si="43"/>
        <v>76.269952487504625</v>
      </c>
    </row>
    <row r="412" spans="1:15">
      <c r="A412" s="10" t="s">
        <v>69</v>
      </c>
      <c r="C412" s="12">
        <f t="shared" si="45"/>
        <v>5504678.4699435262</v>
      </c>
      <c r="D412" s="5">
        <f t="shared" si="44"/>
        <v>20548964.728299182</v>
      </c>
      <c r="E412" s="19"/>
      <c r="F412" s="6"/>
      <c r="G412" s="2">
        <v>274.27</v>
      </c>
      <c r="H412" s="18">
        <v>2.8897300000000001</v>
      </c>
      <c r="I412" s="3">
        <f t="shared" si="46"/>
        <v>1.3256576325124965E-4</v>
      </c>
      <c r="J412" s="3">
        <f t="shared" si="47"/>
        <v>1.3256576325124965</v>
      </c>
      <c r="K412" s="2">
        <f t="shared" si="48"/>
        <v>95.72019037153477</v>
      </c>
      <c r="L412">
        <f t="shared" si="49"/>
        <v>252.52598091198303</v>
      </c>
      <c r="M412" s="17">
        <v>238.13200000000001</v>
      </c>
      <c r="N412" s="1">
        <v>135.59299999999999</v>
      </c>
      <c r="O412" s="2">
        <f t="shared" si="43"/>
        <v>75.355234665240232</v>
      </c>
    </row>
    <row r="413" spans="1:15">
      <c r="A413" s="10" t="s">
        <v>68</v>
      </c>
      <c r="C413" s="12">
        <f t="shared" si="45"/>
        <v>5547829.59369158</v>
      </c>
      <c r="D413" s="5">
        <f t="shared" si="44"/>
        <v>20710047.873250667</v>
      </c>
      <c r="F413" s="6"/>
      <c r="G413" s="2">
        <v>276.42</v>
      </c>
      <c r="H413" s="18">
        <v>2.8327399999999998</v>
      </c>
      <c r="I413" s="3">
        <f t="shared" si="46"/>
        <v>1.2955191083628592E-4</v>
      </c>
      <c r="J413" s="3">
        <f t="shared" si="47"/>
        <v>1.2955191083628592</v>
      </c>
      <c r="K413" s="2">
        <f t="shared" si="48"/>
        <v>93.5440136586585</v>
      </c>
      <c r="L413">
        <f t="shared" si="49"/>
        <v>253.7232237539767</v>
      </c>
      <c r="M413" s="17">
        <v>239.261</v>
      </c>
      <c r="N413" s="1">
        <v>136.363</v>
      </c>
      <c r="O413" s="2">
        <f t="shared" ref="O413:O481" si="50">K413/$K$93*100</f>
        <v>73.642050579047819</v>
      </c>
    </row>
    <row r="414" spans="1:15">
      <c r="A414" s="10" t="s">
        <v>67</v>
      </c>
      <c r="C414" s="12">
        <f t="shared" si="45"/>
        <v>5579942.0578761762</v>
      </c>
      <c r="D414" s="5">
        <f t="shared" si="44"/>
        <v>20829923.702051766</v>
      </c>
      <c r="F414" s="6"/>
      <c r="G414" s="2">
        <v>278.02</v>
      </c>
      <c r="H414" s="18">
        <v>2.9245299999999999</v>
      </c>
      <c r="I414" s="3">
        <f t="shared" si="46"/>
        <v>1.3351809650465833E-4</v>
      </c>
      <c r="J414" s="3">
        <f t="shared" si="47"/>
        <v>1.3351809650465833</v>
      </c>
      <c r="K414" s="2">
        <f t="shared" si="48"/>
        <v>96.40783036302075</v>
      </c>
      <c r="L414">
        <f t="shared" si="49"/>
        <v>254.74973488865325</v>
      </c>
      <c r="M414" s="17">
        <v>240.22900000000001</v>
      </c>
      <c r="N414" s="1">
        <v>136.99199999999999</v>
      </c>
      <c r="O414" s="2">
        <f t="shared" si="50"/>
        <v>75.896575762896873</v>
      </c>
    </row>
    <row r="415" spans="1:15">
      <c r="A415" s="10" t="s">
        <v>66</v>
      </c>
      <c r="C415" s="12">
        <f t="shared" si="45"/>
        <v>5606234.1379273171</v>
      </c>
      <c r="D415" s="5">
        <f t="shared" si="44"/>
        <v>20928072.036882672</v>
      </c>
      <c r="F415" s="6"/>
      <c r="G415" s="2">
        <v>279.33</v>
      </c>
      <c r="H415" s="18">
        <v>2.9149500000000002</v>
      </c>
      <c r="I415" s="3">
        <f t="shared" si="46"/>
        <v>1.3289164080753954E-4</v>
      </c>
      <c r="J415" s="3">
        <f t="shared" si="47"/>
        <v>1.3289164080753955</v>
      </c>
      <c r="K415" s="2">
        <f t="shared" si="48"/>
        <v>95.955492918443198</v>
      </c>
      <c r="L415">
        <f t="shared" si="49"/>
        <v>255.58642629904563</v>
      </c>
      <c r="M415" s="17">
        <v>241.018</v>
      </c>
      <c r="N415" s="1">
        <v>137.47</v>
      </c>
      <c r="O415" s="2">
        <f t="shared" si="50"/>
        <v>75.540475402547486</v>
      </c>
    </row>
    <row r="416" spans="1:15">
      <c r="A416" s="10" t="s">
        <v>65</v>
      </c>
      <c r="C416" s="12">
        <f t="shared" si="45"/>
        <v>5671462.5808022805</v>
      </c>
      <c r="D416" s="5">
        <f t="shared" si="44"/>
        <v>21171569.814134914</v>
      </c>
      <c r="F416" s="6"/>
      <c r="G416" s="2">
        <v>282.58</v>
      </c>
      <c r="H416" s="18">
        <v>2.9554999999999998</v>
      </c>
      <c r="I416" s="3">
        <f t="shared" si="46"/>
        <v>1.3297511093637068E-4</v>
      </c>
      <c r="J416" s="3">
        <f t="shared" si="47"/>
        <v>1.3297511093637069</v>
      </c>
      <c r="K416" s="2">
        <f t="shared" si="48"/>
        <v>96.015763205628218</v>
      </c>
      <c r="L416">
        <f t="shared" si="49"/>
        <v>255.1728525980912</v>
      </c>
      <c r="M416" s="17">
        <v>240.62799999999999</v>
      </c>
      <c r="N416" s="1">
        <v>137.148</v>
      </c>
      <c r="O416" s="2">
        <f t="shared" si="50"/>
        <v>75.587922880624376</v>
      </c>
    </row>
    <row r="417" spans="1:15">
      <c r="A417" s="10" t="s">
        <v>64</v>
      </c>
      <c r="C417" s="12">
        <f t="shared" si="45"/>
        <v>5655004.9429076742</v>
      </c>
      <c r="D417" s="5">
        <f t="shared" si="44"/>
        <v>21110133.451874349</v>
      </c>
      <c r="F417" s="6"/>
      <c r="G417" s="2">
        <v>281.76</v>
      </c>
      <c r="H417" s="18">
        <v>2.9607999999999999</v>
      </c>
      <c r="I417" s="3">
        <f t="shared" si="46"/>
        <v>1.3372396276363784E-4</v>
      </c>
      <c r="J417" s="3">
        <f t="shared" si="47"/>
        <v>1.3372396276363783</v>
      </c>
      <c r="K417" s="2">
        <f t="shared" si="48"/>
        <v>96.556477774066437</v>
      </c>
      <c r="L417">
        <f t="shared" si="49"/>
        <v>255.40721102863202</v>
      </c>
      <c r="M417" s="17">
        <v>240.84899999999999</v>
      </c>
      <c r="N417" s="1">
        <v>137.21100000000001</v>
      </c>
      <c r="O417" s="2">
        <f t="shared" si="50"/>
        <v>76.013597683750262</v>
      </c>
    </row>
    <row r="418" spans="1:15">
      <c r="A418" s="10" t="s">
        <v>63</v>
      </c>
      <c r="C418" s="12">
        <f t="shared" si="45"/>
        <v>5665240.7908665147</v>
      </c>
      <c r="D418" s="5">
        <f t="shared" si="44"/>
        <v>21148343.8723047</v>
      </c>
      <c r="F418" s="6"/>
      <c r="G418" s="2">
        <v>282.27</v>
      </c>
      <c r="H418" s="18">
        <v>2.9580199999999999</v>
      </c>
      <c r="I418" s="3">
        <f t="shared" si="46"/>
        <v>1.3367761130192722E-4</v>
      </c>
      <c r="J418" s="3">
        <f t="shared" si="47"/>
        <v>1.3367761130192723</v>
      </c>
      <c r="K418" s="2">
        <f t="shared" si="48"/>
        <v>96.523009323162341</v>
      </c>
      <c r="L418">
        <f t="shared" si="49"/>
        <v>256.02120890774125</v>
      </c>
      <c r="M418" s="17">
        <v>241.428</v>
      </c>
      <c r="N418" s="1">
        <v>137.56399999999999</v>
      </c>
      <c r="O418" s="2">
        <f t="shared" si="50"/>
        <v>75.987249815427276</v>
      </c>
    </row>
    <row r="419" spans="1:15">
      <c r="A419" s="10" t="s">
        <v>62</v>
      </c>
      <c r="C419" s="12">
        <f t="shared" si="45"/>
        <v>5746726.1687349314</v>
      </c>
      <c r="D419" s="5">
        <f t="shared" si="44"/>
        <v>21452528.787887499</v>
      </c>
      <c r="F419" s="6"/>
      <c r="G419" s="2">
        <v>286.33</v>
      </c>
      <c r="H419" s="18">
        <v>3.0658099999999999</v>
      </c>
      <c r="I419" s="3">
        <f t="shared" si="46"/>
        <v>1.3675455341909064E-4</v>
      </c>
      <c r="J419" s="3">
        <f t="shared" si="47"/>
        <v>1.3675455341909064</v>
      </c>
      <c r="K419" s="2">
        <f t="shared" si="48"/>
        <v>98.744740469980883</v>
      </c>
      <c r="L419">
        <f t="shared" si="49"/>
        <v>256.34040296924707</v>
      </c>
      <c r="M419" s="17">
        <v>241.72900000000001</v>
      </c>
      <c r="N419" s="1">
        <v>137.75</v>
      </c>
      <c r="O419" s="2">
        <f t="shared" si="50"/>
        <v>77.736296398825758</v>
      </c>
    </row>
    <row r="420" spans="1:15">
      <c r="A420" s="10" t="s">
        <v>61</v>
      </c>
      <c r="C420" s="12">
        <f t="shared" si="45"/>
        <v>5776430.1981056854</v>
      </c>
      <c r="D420" s="5">
        <f t="shared" si="44"/>
        <v>21563413.929528523</v>
      </c>
      <c r="F420" s="6"/>
      <c r="G420" s="2">
        <v>287.81</v>
      </c>
      <c r="H420" s="18">
        <v>3.2651500000000002</v>
      </c>
      <c r="I420" s="3">
        <f t="shared" si="46"/>
        <v>1.4467204365163077E-4</v>
      </c>
      <c r="J420" s="3">
        <f t="shared" si="47"/>
        <v>1.4467204365163078</v>
      </c>
      <c r="K420" s="2">
        <f t="shared" si="48"/>
        <v>104.46162885606549</v>
      </c>
      <c r="L420">
        <f t="shared" si="49"/>
        <v>255.94167550371156</v>
      </c>
      <c r="M420" s="17">
        <v>241.35300000000001</v>
      </c>
      <c r="N420" s="1">
        <v>137.47300000000001</v>
      </c>
      <c r="O420" s="2">
        <f t="shared" si="50"/>
        <v>82.236887801917064</v>
      </c>
    </row>
    <row r="421" spans="1:15">
      <c r="A421" s="10" t="s">
        <v>60</v>
      </c>
      <c r="C421" s="12">
        <f t="shared" si="45"/>
        <v>5871362.6703514028</v>
      </c>
      <c r="D421" s="5">
        <f t="shared" si="44"/>
        <v>21917796.848421786</v>
      </c>
      <c r="F421" s="6"/>
      <c r="G421" s="2">
        <v>292.54000000000002</v>
      </c>
      <c r="H421" s="18">
        <v>3.4864799999999998</v>
      </c>
      <c r="I421" s="3">
        <f t="shared" si="46"/>
        <v>1.520307402958928E-4</v>
      </c>
      <c r="J421" s="3">
        <f t="shared" si="47"/>
        <v>1.5203074029589281</v>
      </c>
      <c r="K421" s="2">
        <f t="shared" si="48"/>
        <v>109.77503577501592</v>
      </c>
      <c r="L421">
        <f t="shared" si="49"/>
        <v>256.02545068928947</v>
      </c>
      <c r="M421" s="17">
        <v>241.43199999999999</v>
      </c>
      <c r="N421" s="1">
        <v>137.51900000000001</v>
      </c>
      <c r="O421" s="2">
        <f t="shared" si="50"/>
        <v>86.419840465250758</v>
      </c>
    </row>
    <row r="422" spans="1:15">
      <c r="A422" s="10" t="s">
        <v>59</v>
      </c>
      <c r="C422" s="12">
        <f t="shared" si="45"/>
        <v>6015868.7591820927</v>
      </c>
      <c r="D422" s="5">
        <f t="shared" si="44"/>
        <v>22457238.078026753</v>
      </c>
      <c r="G422" s="1">
        <v>299.74</v>
      </c>
      <c r="H422" s="12">
        <v>3.7348863636364</v>
      </c>
      <c r="I422" s="3">
        <f t="shared" si="46"/>
        <v>1.5987363164515132E-4</v>
      </c>
      <c r="J422" s="3">
        <f t="shared" si="47"/>
        <v>1.5987363164515132</v>
      </c>
      <c r="K422" s="2">
        <f t="shared" si="48"/>
        <v>115.43805942910568</v>
      </c>
      <c r="L422">
        <f t="shared" si="49"/>
        <v>257.51219512195121</v>
      </c>
      <c r="M422" s="1">
        <v>242.834</v>
      </c>
      <c r="O422" s="2">
        <f t="shared" si="50"/>
        <v>90.878027131118941</v>
      </c>
    </row>
    <row r="423" spans="1:15">
      <c r="A423" s="10" t="s">
        <v>58</v>
      </c>
      <c r="C423" s="12">
        <f t="shared" si="45"/>
        <v>6064639.5641624518</v>
      </c>
      <c r="D423" s="5">
        <f t="shared" si="44"/>
        <v>22639299.493018433</v>
      </c>
      <c r="G423" s="1">
        <v>302.17</v>
      </c>
      <c r="H423" s="12">
        <v>3.6723599999999998</v>
      </c>
      <c r="I423" s="3">
        <f t="shared" si="46"/>
        <v>1.5642681154663142E-4</v>
      </c>
      <c r="J423" s="3">
        <f t="shared" si="47"/>
        <v>1.5642681154663143</v>
      </c>
      <c r="K423" s="2">
        <f t="shared" si="48"/>
        <v>112.94925486965508</v>
      </c>
      <c r="L423">
        <f t="shared" si="49"/>
        <v>258.32767762460236</v>
      </c>
      <c r="M423" s="1">
        <v>243.60300000000001</v>
      </c>
      <c r="O423" s="2">
        <f t="shared" si="50"/>
        <v>88.918728357418502</v>
      </c>
    </row>
    <row r="424" spans="1:15">
      <c r="A424" s="10" t="s">
        <v>57</v>
      </c>
      <c r="C424" s="12">
        <f t="shared" si="45"/>
        <v>6126255.3548166491</v>
      </c>
      <c r="D424" s="5">
        <f t="shared" si="44"/>
        <v>22869311.239530552</v>
      </c>
      <c r="G424" s="1">
        <v>305.24</v>
      </c>
      <c r="H424" s="12">
        <v>3.6659434782609002</v>
      </c>
      <c r="I424" s="3">
        <f t="shared" si="46"/>
        <v>1.547086012014611E-4</v>
      </c>
      <c r="J424" s="3">
        <f t="shared" si="47"/>
        <v>1.547086012014611</v>
      </c>
      <c r="K424" s="2">
        <f t="shared" si="48"/>
        <v>111.70860707866903</v>
      </c>
      <c r="L424">
        <f t="shared" si="49"/>
        <v>258.53764581124074</v>
      </c>
      <c r="M424" s="1">
        <v>243.80099999999999</v>
      </c>
      <c r="O424" s="2">
        <f t="shared" si="50"/>
        <v>87.942034672796808</v>
      </c>
    </row>
    <row r="425" spans="1:15">
      <c r="A425" s="10" t="s">
        <v>56</v>
      </c>
      <c r="C425" s="12">
        <f t="shared" si="45"/>
        <v>6206335.81237699</v>
      </c>
      <c r="D425" s="5">
        <f t="shared" si="44"/>
        <v>23168251.587603305</v>
      </c>
      <c r="G425" s="1">
        <v>309.23</v>
      </c>
      <c r="H425" s="12">
        <v>3.6538349999999999</v>
      </c>
      <c r="I425" s="3">
        <f t="shared" si="46"/>
        <v>1.5265936784304631E-4</v>
      </c>
      <c r="J425" s="3">
        <f t="shared" si="47"/>
        <v>1.526593678430463</v>
      </c>
      <c r="K425" s="2">
        <f t="shared" si="48"/>
        <v>110.22894142162154</v>
      </c>
      <c r="L425">
        <f t="shared" si="49"/>
        <v>259.304347826087</v>
      </c>
      <c r="M425" s="1">
        <v>244.524</v>
      </c>
      <c r="O425" s="2">
        <f t="shared" si="50"/>
        <v>86.777175384697557</v>
      </c>
    </row>
    <row r="426" spans="1:15">
      <c r="A426" s="10" t="s">
        <v>55</v>
      </c>
      <c r="C426" s="12">
        <f t="shared" si="45"/>
        <v>6234032.8127362058</v>
      </c>
      <c r="D426" s="5">
        <f t="shared" si="44"/>
        <v>23271644.489944257</v>
      </c>
      <c r="G426" s="1">
        <v>310.61</v>
      </c>
      <c r="H426" s="12">
        <v>3.5638619047618998</v>
      </c>
      <c r="I426" s="3">
        <f t="shared" si="46"/>
        <v>1.4836539756071993E-4</v>
      </c>
      <c r="J426" s="3">
        <f t="shared" si="47"/>
        <v>1.4836539756071994</v>
      </c>
      <c r="K426" s="2">
        <f t="shared" si="48"/>
        <v>107.12844516381328</v>
      </c>
      <c r="L426">
        <f t="shared" si="49"/>
        <v>259.52598091198303</v>
      </c>
      <c r="M426" s="1">
        <v>244.733</v>
      </c>
      <c r="O426" s="2">
        <f t="shared" si="50"/>
        <v>84.33632542212456</v>
      </c>
    </row>
    <row r="427" spans="1:15">
      <c r="A427" s="10" t="s">
        <v>54</v>
      </c>
      <c r="C427" s="12">
        <f t="shared" si="45"/>
        <v>6217374.4719404448</v>
      </c>
      <c r="D427" s="5">
        <f t="shared" si="44"/>
        <v>23209458.903753679</v>
      </c>
      <c r="G427" s="1">
        <v>309.77999999999997</v>
      </c>
      <c r="H427" s="12">
        <v>3.5189900000000001</v>
      </c>
      <c r="I427" s="3">
        <f t="shared" si="46"/>
        <v>1.4702311600580984E-4</v>
      </c>
      <c r="J427" s="3">
        <f t="shared" si="47"/>
        <v>1.4702311600580984</v>
      </c>
      <c r="K427" s="2">
        <f t="shared" si="48"/>
        <v>106.15923982136992</v>
      </c>
      <c r="L427">
        <f t="shared" si="49"/>
        <v>259.76139978791093</v>
      </c>
      <c r="M427" s="1">
        <v>244.95500000000001</v>
      </c>
      <c r="O427" s="2">
        <f t="shared" si="50"/>
        <v>83.573323429178842</v>
      </c>
    </row>
    <row r="428" spans="1:15">
      <c r="A428" s="10" t="s">
        <v>53</v>
      </c>
      <c r="C428" s="12">
        <f t="shared" si="45"/>
        <v>6226606.805393517</v>
      </c>
      <c r="D428" s="5">
        <f t="shared" si="44"/>
        <v>23243923.204534002</v>
      </c>
      <c r="G428" s="1">
        <v>310.24</v>
      </c>
      <c r="H428" s="12">
        <v>3.5598666666667</v>
      </c>
      <c r="I428" s="3">
        <f t="shared" si="46"/>
        <v>1.4840795232548212E-4</v>
      </c>
      <c r="J428" s="3">
        <f t="shared" si="47"/>
        <v>1.4840795232548212</v>
      </c>
      <c r="K428" s="2">
        <f t="shared" si="48"/>
        <v>107.15917217872537</v>
      </c>
      <c r="L428">
        <f t="shared" si="49"/>
        <v>259.58218451749735</v>
      </c>
      <c r="M428" s="1">
        <v>244.786</v>
      </c>
      <c r="O428" s="2">
        <f t="shared" si="50"/>
        <v>84.360515108859147</v>
      </c>
    </row>
    <row r="429" spans="1:15">
      <c r="A429" s="10" t="s">
        <v>52</v>
      </c>
      <c r="C429" s="12">
        <f t="shared" si="45"/>
        <v>6258919.9724792689</v>
      </c>
      <c r="D429" s="5">
        <f t="shared" si="44"/>
        <v>23364548.257265113</v>
      </c>
      <c r="G429" s="1">
        <v>311.85000000000002</v>
      </c>
      <c r="H429" s="12">
        <v>3.5124772727272999</v>
      </c>
      <c r="I429" s="3">
        <f t="shared" si="46"/>
        <v>1.4611255597595915E-4</v>
      </c>
      <c r="J429" s="3">
        <f t="shared" si="47"/>
        <v>1.4611255597595914</v>
      </c>
      <c r="K429" s="2">
        <f t="shared" si="48"/>
        <v>105.50176252659639</v>
      </c>
      <c r="L429">
        <f t="shared" si="49"/>
        <v>260.35949098621421</v>
      </c>
      <c r="M429" s="1">
        <v>245.51900000000001</v>
      </c>
      <c r="O429" s="2">
        <f t="shared" si="50"/>
        <v>83.055727761614648</v>
      </c>
    </row>
    <row r="430" spans="1:15">
      <c r="A430" s="10" t="s">
        <v>51</v>
      </c>
      <c r="C430" s="12">
        <f t="shared" si="45"/>
        <v>6299662.6614134777</v>
      </c>
      <c r="D430" s="5">
        <f t="shared" si="44"/>
        <v>23516640.715056513</v>
      </c>
      <c r="G430" s="1">
        <v>313.88</v>
      </c>
      <c r="H430" s="12">
        <v>3.4680473684211002</v>
      </c>
      <c r="I430" s="3">
        <f t="shared" si="46"/>
        <v>1.4409025905502576E-4</v>
      </c>
      <c r="J430" s="3">
        <f t="shared" si="47"/>
        <v>1.4409025905502577</v>
      </c>
      <c r="K430" s="2">
        <f t="shared" si="48"/>
        <v>104.04154654388724</v>
      </c>
      <c r="L430">
        <f t="shared" si="49"/>
        <v>261.73806998939557</v>
      </c>
      <c r="M430" s="1">
        <v>246.81899999999999</v>
      </c>
      <c r="O430" s="2">
        <f t="shared" si="50"/>
        <v>81.906180131048032</v>
      </c>
    </row>
    <row r="431" spans="1:15">
      <c r="A431" s="10" t="s">
        <v>50</v>
      </c>
      <c r="C431" s="12">
        <f t="shared" si="45"/>
        <v>6430520.9529657131</v>
      </c>
      <c r="D431" s="5">
        <f t="shared" si="44"/>
        <v>24005134.717421006</v>
      </c>
      <c r="G431" s="1">
        <v>320.39999999999998</v>
      </c>
      <c r="H431" s="12">
        <v>3.6622590909091</v>
      </c>
      <c r="I431" s="3">
        <f t="shared" si="46"/>
        <v>1.489687674830505E-4</v>
      </c>
      <c r="J431" s="3">
        <f t="shared" si="47"/>
        <v>1.489687674830505</v>
      </c>
      <c r="K431" s="2">
        <f t="shared" si="48"/>
        <v>107.56411333645057</v>
      </c>
      <c r="L431">
        <f t="shared" si="49"/>
        <v>261.57264050901381</v>
      </c>
      <c r="M431" s="1">
        <v>246.66300000000001</v>
      </c>
      <c r="O431" s="2">
        <f t="shared" si="50"/>
        <v>84.679302982635377</v>
      </c>
    </row>
    <row r="432" spans="1:15">
      <c r="A432" s="10" t="s">
        <v>49</v>
      </c>
      <c r="C432" s="12">
        <f t="shared" si="45"/>
        <v>6526456.9397171987</v>
      </c>
      <c r="D432" s="5">
        <f t="shared" si="44"/>
        <v>24363263.755964305</v>
      </c>
      <c r="G432" s="1">
        <v>325.18</v>
      </c>
      <c r="H432" s="12">
        <v>3.8790499999999999</v>
      </c>
      <c r="I432" s="3">
        <f t="shared" si="46"/>
        <v>1.5546834585123843E-4</v>
      </c>
      <c r="J432" s="3">
        <f t="shared" si="47"/>
        <v>1.5546834585123843</v>
      </c>
      <c r="K432" s="2">
        <f t="shared" si="48"/>
        <v>112.25718689842694</v>
      </c>
      <c r="L432">
        <f t="shared" si="49"/>
        <v>261.57370095440086</v>
      </c>
      <c r="M432" s="1">
        <v>246.66399999999999</v>
      </c>
      <c r="O432" s="2">
        <f t="shared" si="50"/>
        <v>88.37390135515524</v>
      </c>
    </row>
    <row r="433" spans="1:15">
      <c r="A433" s="10" t="s">
        <v>48</v>
      </c>
      <c r="C433" s="12">
        <f t="shared" si="45"/>
        <v>6571213.6866744822</v>
      </c>
      <c r="D433" s="5">
        <f t="shared" si="44"/>
        <v>24530340.692355845</v>
      </c>
      <c r="G433" s="1">
        <v>327.41000000000003</v>
      </c>
      <c r="H433" s="12">
        <v>3.8477047619047999</v>
      </c>
      <c r="I433" s="3">
        <f t="shared" si="46"/>
        <v>1.530747870037974E-4</v>
      </c>
      <c r="J433" s="3">
        <f t="shared" si="47"/>
        <v>1.530747870037974</v>
      </c>
      <c r="K433" s="2">
        <f t="shared" si="48"/>
        <v>110.52889821420389</v>
      </c>
      <c r="L433">
        <f t="shared" si="49"/>
        <v>261.42523860021208</v>
      </c>
      <c r="M433" s="1">
        <v>246.524</v>
      </c>
      <c r="O433" s="2">
        <f t="shared" si="50"/>
        <v>87.013314849179835</v>
      </c>
    </row>
    <row r="434" spans="1:15">
      <c r="A434" s="10" t="s">
        <v>47</v>
      </c>
      <c r="C434" s="12">
        <f t="shared" si="45"/>
        <v>6638248.45565983</v>
      </c>
      <c r="D434" s="5">
        <f t="shared" si="44"/>
        <v>24780581.484978147</v>
      </c>
      <c r="G434" s="1">
        <v>330.75</v>
      </c>
      <c r="H434" s="6">
        <v>3.7696818181817999</v>
      </c>
      <c r="I434" s="3">
        <f t="shared" si="46"/>
        <v>1.4926507705753902E-4</v>
      </c>
      <c r="J434" s="3">
        <f t="shared" si="47"/>
        <v>1.4926507705753902</v>
      </c>
      <c r="K434" s="2">
        <f t="shared" si="48"/>
        <v>107.77806608098533</v>
      </c>
      <c r="L434">
        <f t="shared" si="49"/>
        <v>262.84941675503711</v>
      </c>
      <c r="M434" s="1">
        <v>247.86699999999999</v>
      </c>
      <c r="O434" s="2">
        <f t="shared" si="50"/>
        <v>84.84773619624589</v>
      </c>
    </row>
    <row r="435" spans="1:15">
      <c r="A435" s="10" t="s">
        <v>46</v>
      </c>
      <c r="C435" s="12">
        <f t="shared" si="45"/>
        <v>6686818.5577390352</v>
      </c>
      <c r="D435" s="5">
        <f t="shared" si="44"/>
        <v>24961893.676039819</v>
      </c>
      <c r="G435" s="1">
        <v>333.17</v>
      </c>
      <c r="H435" s="6">
        <v>3.7753549999999998</v>
      </c>
      <c r="I435" s="3">
        <f t="shared" si="46"/>
        <v>1.4907685174144074E-4</v>
      </c>
      <c r="J435" s="3">
        <f t="shared" si="47"/>
        <v>1.4907685174144074</v>
      </c>
      <c r="K435" s="2">
        <f t="shared" si="48"/>
        <v>107.64215645660123</v>
      </c>
      <c r="L435">
        <f t="shared" si="49"/>
        <v>264.04135737009545</v>
      </c>
      <c r="M435" s="1">
        <v>248.99100000000001</v>
      </c>
      <c r="O435" s="2">
        <f t="shared" si="50"/>
        <v>84.740742033374133</v>
      </c>
    </row>
    <row r="436" spans="1:15">
      <c r="A436" s="10" t="s">
        <v>45</v>
      </c>
      <c r="C436" s="12">
        <f t="shared" si="45"/>
        <v>6753251.2180209234</v>
      </c>
      <c r="D436" s="5">
        <f t="shared" si="44"/>
        <v>25209886.796872105</v>
      </c>
      <c r="G436" s="1">
        <v>336.48</v>
      </c>
      <c r="H436" s="6">
        <v>3.8781590909090999</v>
      </c>
      <c r="I436" s="3">
        <f t="shared" si="46"/>
        <v>1.5197269249574193E-4</v>
      </c>
      <c r="J436" s="3">
        <f t="shared" si="47"/>
        <v>1.5197269249574192</v>
      </c>
      <c r="K436" s="2">
        <f t="shared" si="48"/>
        <v>109.7331218875625</v>
      </c>
      <c r="L436">
        <f t="shared" si="49"/>
        <v>264.63838812301168</v>
      </c>
      <c r="M436" s="1">
        <v>249.554</v>
      </c>
      <c r="O436" s="2">
        <f t="shared" si="50"/>
        <v>86.386843969814166</v>
      </c>
    </row>
    <row r="437" spans="1:15">
      <c r="A437" s="10" t="s">
        <v>44</v>
      </c>
      <c r="C437" s="12">
        <f t="shared" si="45"/>
        <v>6879694.0457477756</v>
      </c>
      <c r="D437" s="5">
        <f t="shared" si="44"/>
        <v>25681897.872776449</v>
      </c>
      <c r="G437" s="1">
        <v>342.78</v>
      </c>
      <c r="H437" s="6">
        <v>4.0511999999999997</v>
      </c>
      <c r="I437" s="3">
        <f t="shared" si="46"/>
        <v>1.5645532178432838E-4</v>
      </c>
      <c r="J437" s="3">
        <f t="shared" si="47"/>
        <v>1.5645532178432837</v>
      </c>
      <c r="K437" s="2">
        <f t="shared" si="48"/>
        <v>112.96984091927274</v>
      </c>
      <c r="L437">
        <f t="shared" si="49"/>
        <v>265.69034994697773</v>
      </c>
      <c r="M437" s="1">
        <v>250.54599999999999</v>
      </c>
      <c r="O437" s="2">
        <f t="shared" si="50"/>
        <v>88.934934620629519</v>
      </c>
    </row>
    <row r="438" spans="1:15">
      <c r="A438" s="10" t="s">
        <v>43</v>
      </c>
      <c r="C438" s="12">
        <f t="shared" si="45"/>
        <v>6991284.858789254</v>
      </c>
      <c r="D438" s="5">
        <f t="shared" si="44"/>
        <v>26098466.377860285</v>
      </c>
      <c r="G438" s="1">
        <v>348.34</v>
      </c>
      <c r="H438" s="6">
        <v>4.4110500000000004</v>
      </c>
      <c r="I438" s="3">
        <f t="shared" si="46"/>
        <v>1.6833065480645532E-4</v>
      </c>
      <c r="J438" s="3">
        <f t="shared" si="47"/>
        <v>1.6833065480645533</v>
      </c>
      <c r="K438" s="2">
        <f t="shared" si="48"/>
        <v>121.54452196605989</v>
      </c>
      <c r="L438">
        <f t="shared" si="49"/>
        <v>266.79533404029689</v>
      </c>
      <c r="M438" s="1">
        <v>251.58799999999999</v>
      </c>
      <c r="O438" s="2">
        <f t="shared" si="50"/>
        <v>95.685308809734607</v>
      </c>
    </row>
    <row r="439" spans="1:15">
      <c r="A439" s="10" t="s">
        <v>42</v>
      </c>
      <c r="C439" s="12">
        <f t="shared" si="45"/>
        <v>7173924.4988391539</v>
      </c>
      <c r="D439" s="5">
        <f t="shared" si="44"/>
        <v>26780260.154166564</v>
      </c>
      <c r="G439" s="1">
        <v>357.44</v>
      </c>
      <c r="H439" s="6">
        <v>4.6249650000000004</v>
      </c>
      <c r="I439" s="3">
        <f t="shared" si="46"/>
        <v>1.7227471461991222E-4</v>
      </c>
      <c r="J439" s="3">
        <f t="shared" si="47"/>
        <v>1.7227471461991222</v>
      </c>
      <c r="K439" s="2">
        <f t="shared" si="48"/>
        <v>124.39236251645369</v>
      </c>
      <c r="L439">
        <f t="shared" si="49"/>
        <v>267.22057264050903</v>
      </c>
      <c r="M439" s="1">
        <v>251.989</v>
      </c>
      <c r="O439" s="2">
        <f t="shared" si="50"/>
        <v>97.927256847354982</v>
      </c>
    </row>
    <row r="440" spans="1:15">
      <c r="A440" s="10" t="s">
        <v>41</v>
      </c>
      <c r="C440" s="12">
        <f t="shared" si="45"/>
        <v>7213462.9703664407</v>
      </c>
      <c r="D440" s="5">
        <f t="shared" si="44"/>
        <v>26927857.268377922</v>
      </c>
      <c r="G440" s="1">
        <v>359.41</v>
      </c>
      <c r="H440" s="6">
        <v>4.7446818181817996</v>
      </c>
      <c r="I440" s="3">
        <f t="shared" si="46"/>
        <v>1.7577717287127655E-4</v>
      </c>
      <c r="J440" s="3">
        <f t="shared" si="47"/>
        <v>1.7577717287127654</v>
      </c>
      <c r="K440" s="2">
        <f t="shared" si="48"/>
        <v>126.92134105787048</v>
      </c>
      <c r="L440">
        <f t="shared" si="49"/>
        <v>267.23860021208907</v>
      </c>
      <c r="M440" s="1">
        <v>252.006</v>
      </c>
      <c r="O440" s="2">
        <f t="shared" si="50"/>
        <v>99.918182384716758</v>
      </c>
    </row>
    <row r="441" spans="1:15">
      <c r="A441" s="10" t="s">
        <v>40</v>
      </c>
      <c r="C441" s="12">
        <f t="shared" si="45"/>
        <v>7379042.8638182729</v>
      </c>
      <c r="D441" s="5">
        <f t="shared" si="44"/>
        <v>27545967.010633614</v>
      </c>
      <c r="G441" s="1">
        <v>367.66</v>
      </c>
      <c r="H441" s="6">
        <v>5.7261833333333003</v>
      </c>
      <c r="I441" s="3">
        <f t="shared" si="46"/>
        <v>2.074940299809696E-4</v>
      </c>
      <c r="J441" s="3">
        <f t="shared" si="47"/>
        <v>2.074940299809696</v>
      </c>
      <c r="K441" s="2">
        <f t="shared" si="48"/>
        <v>149.82275637105818</v>
      </c>
      <c r="L441">
        <f t="shared" si="49"/>
        <v>267.38706256627785</v>
      </c>
      <c r="M441" s="1">
        <v>252.14599999999999</v>
      </c>
      <c r="O441" s="2">
        <f t="shared" si="50"/>
        <v>117.94720550296356</v>
      </c>
    </row>
    <row r="442" spans="1:15">
      <c r="A442" s="10" t="s">
        <v>39</v>
      </c>
      <c r="C442" s="12">
        <f t="shared" si="45"/>
        <v>7844272.1886926331</v>
      </c>
      <c r="D442" s="5">
        <f t="shared" si="44"/>
        <v>29282668.0803896</v>
      </c>
      <c r="G442" s="12">
        <v>390.84</v>
      </c>
      <c r="H442" s="6">
        <v>6.3624200000000002</v>
      </c>
      <c r="I442" s="3">
        <f t="shared" si="46"/>
        <v>2.1712730312410184E-4</v>
      </c>
      <c r="J442" s="3">
        <f t="shared" si="47"/>
        <v>2.1712730312410184</v>
      </c>
      <c r="K442" s="2">
        <f t="shared" si="48"/>
        <v>156.77853979919695</v>
      </c>
      <c r="L442">
        <f t="shared" si="49"/>
        <v>267.69777306468717</v>
      </c>
      <c r="M442" s="1">
        <v>252.43899999999999</v>
      </c>
      <c r="O442" s="2">
        <f t="shared" si="50"/>
        <v>123.42311074796461</v>
      </c>
    </row>
    <row r="443" spans="1:15">
      <c r="A443" s="10" t="s">
        <v>38</v>
      </c>
      <c r="C443" s="12">
        <f t="shared" si="45"/>
        <v>8053605.3145959796</v>
      </c>
      <c r="D443" s="5">
        <f t="shared" si="44"/>
        <v>30064108.639386792</v>
      </c>
      <c r="G443" s="12">
        <v>401.27</v>
      </c>
      <c r="H443" s="6">
        <v>5.8552727272727001</v>
      </c>
      <c r="I443" s="3">
        <f t="shared" si="46"/>
        <v>1.9497016681123389E-4</v>
      </c>
      <c r="J443" s="3">
        <f t="shared" si="47"/>
        <v>1.9497016681123389</v>
      </c>
      <c r="K443" s="2">
        <f t="shared" si="48"/>
        <v>140.77979884270965</v>
      </c>
      <c r="L443">
        <f t="shared" si="49"/>
        <v>268.17073170731709</v>
      </c>
      <c r="M443" s="1">
        <v>252.88499999999999</v>
      </c>
      <c r="O443" s="2">
        <f t="shared" si="50"/>
        <v>110.8281830274384</v>
      </c>
    </row>
    <row r="444" spans="1:15">
      <c r="A444" s="10" t="s">
        <v>37</v>
      </c>
      <c r="C444" s="12">
        <f t="shared" si="45"/>
        <v>7937398.334827967</v>
      </c>
      <c r="D444" s="5">
        <f t="shared" si="44"/>
        <v>29630307.9839128</v>
      </c>
      <c r="G444" s="12">
        <v>395.48</v>
      </c>
      <c r="H444" s="6">
        <v>5.3697454545454999</v>
      </c>
      <c r="I444" s="3">
        <f t="shared" si="46"/>
        <v>1.8081308465623034E-4</v>
      </c>
      <c r="J444" s="3">
        <f t="shared" si="47"/>
        <v>1.8081308465623034</v>
      </c>
      <c r="K444" s="2">
        <f t="shared" si="48"/>
        <v>130.55756222786013</v>
      </c>
      <c r="L444">
        <f t="shared" si="49"/>
        <v>267.27253446447514</v>
      </c>
      <c r="M444" s="1">
        <v>252.03800000000001</v>
      </c>
      <c r="O444" s="2">
        <f t="shared" si="50"/>
        <v>102.78077906882</v>
      </c>
    </row>
    <row r="445" spans="1:15">
      <c r="A445" s="10" t="s">
        <v>36</v>
      </c>
      <c r="C445" s="12">
        <f t="shared" si="45"/>
        <v>7905285.8706433689</v>
      </c>
      <c r="D445" s="5">
        <f t="shared" si="44"/>
        <v>29510432.155111697</v>
      </c>
      <c r="G445" s="12">
        <v>393.88</v>
      </c>
      <c r="H445" s="6">
        <v>5.3024142857143</v>
      </c>
      <c r="I445" s="3">
        <f t="shared" si="46"/>
        <v>1.7869856660718319E-4</v>
      </c>
      <c r="J445" s="3">
        <f t="shared" si="47"/>
        <v>1.786985666071832</v>
      </c>
      <c r="K445" s="2">
        <f t="shared" si="48"/>
        <v>129.03075722757336</v>
      </c>
      <c r="L445">
        <f t="shared" si="49"/>
        <v>266.41887592788976</v>
      </c>
      <c r="M445" s="1">
        <v>251.233</v>
      </c>
      <c r="O445" s="2">
        <f t="shared" si="50"/>
        <v>101.57880957170451</v>
      </c>
    </row>
    <row r="446" spans="1:15">
      <c r="A446" s="10" t="s">
        <v>35</v>
      </c>
      <c r="C446" s="12">
        <f t="shared" si="45"/>
        <v>7989380.3862267854</v>
      </c>
      <c r="D446" s="5">
        <f t="shared" si="44"/>
        <v>29824356.98178459</v>
      </c>
      <c r="G446" s="12">
        <v>398.07</v>
      </c>
      <c r="H446" s="6">
        <v>5.3656454545454997</v>
      </c>
      <c r="I446" s="3">
        <f t="shared" si="46"/>
        <v>1.7926730971887938E-4</v>
      </c>
      <c r="J446" s="3">
        <f t="shared" si="47"/>
        <v>1.7926730971887939</v>
      </c>
      <c r="K446" s="2">
        <f t="shared" si="48"/>
        <v>129.44142282922556</v>
      </c>
      <c r="L446">
        <f t="shared" si="49"/>
        <v>266.92682926829269</v>
      </c>
      <c r="M446" s="2">
        <v>251.71199999999999</v>
      </c>
      <c r="O446" s="2">
        <f t="shared" si="50"/>
        <v>101.9021039849451</v>
      </c>
    </row>
    <row r="447" spans="1:15">
      <c r="A447" s="10" t="s">
        <v>34</v>
      </c>
      <c r="C447" s="12">
        <f t="shared" si="45"/>
        <v>8002225.3719006246</v>
      </c>
      <c r="D447" s="5">
        <f t="shared" ref="D447:D481" si="51">D446*(1+(G447-G446)/G446)</f>
        <v>29872307.313305032</v>
      </c>
      <c r="G447" s="12">
        <v>398.71</v>
      </c>
      <c r="H447" s="6">
        <v>5.2583700000000002</v>
      </c>
      <c r="I447" s="3">
        <f t="shared" si="46"/>
        <v>1.7614264253146589E-4</v>
      </c>
      <c r="J447" s="3">
        <f t="shared" si="47"/>
        <v>1.761426425314659</v>
      </c>
      <c r="K447" s="2">
        <f t="shared" si="48"/>
        <v>127.18523140625584</v>
      </c>
      <c r="L447">
        <f t="shared" si="49"/>
        <v>268.05514316012727</v>
      </c>
      <c r="M447" s="16">
        <v>252.77600000000001</v>
      </c>
      <c r="O447" s="2">
        <f t="shared" si="50"/>
        <v>100.12592872382542</v>
      </c>
    </row>
    <row r="448" spans="1:15">
      <c r="A448" s="10" t="s">
        <v>33</v>
      </c>
      <c r="C448" s="12">
        <f t="shared" si="45"/>
        <v>8084513.5613736566</v>
      </c>
      <c r="D448" s="5">
        <f t="shared" si="51"/>
        <v>30179489.124607861</v>
      </c>
      <c r="G448" s="12">
        <v>402.81</v>
      </c>
      <c r="H448" s="6">
        <v>5.4381142857142999</v>
      </c>
      <c r="I448" s="3">
        <f t="shared" si="46"/>
        <v>1.8132667873522245E-4</v>
      </c>
      <c r="J448" s="3">
        <f t="shared" si="47"/>
        <v>1.8132667873522246</v>
      </c>
      <c r="K448" s="2">
        <f t="shared" si="48"/>
        <v>130.92840702073204</v>
      </c>
      <c r="L448">
        <f t="shared" si="49"/>
        <v>269.56733828207848</v>
      </c>
      <c r="M448" s="13">
        <v>254.202</v>
      </c>
      <c r="O448" s="2">
        <f t="shared" si="50"/>
        <v>103.07272475219959</v>
      </c>
    </row>
    <row r="449" spans="1:15">
      <c r="A449" s="10" t="s">
        <v>32</v>
      </c>
      <c r="C449" s="12">
        <f t="shared" si="45"/>
        <v>8221392.939960504</v>
      </c>
      <c r="D449" s="5">
        <f t="shared" si="51"/>
        <v>30690459.844872564</v>
      </c>
      <c r="G449" s="12">
        <v>409.63</v>
      </c>
      <c r="H449" s="6">
        <v>5.7317476190476002</v>
      </c>
      <c r="I449" s="3">
        <f t="shared" si="46"/>
        <v>1.8893066236811567E-4</v>
      </c>
      <c r="J449" s="3">
        <f t="shared" si="47"/>
        <v>1.8893066236811566</v>
      </c>
      <c r="K449" s="2">
        <f t="shared" si="48"/>
        <v>136.41892541003205</v>
      </c>
      <c r="L449">
        <f t="shared" si="49"/>
        <v>270.99469777306473</v>
      </c>
      <c r="M449" s="13">
        <v>255.548</v>
      </c>
      <c r="O449" s="2">
        <f t="shared" si="50"/>
        <v>107.39510752278963</v>
      </c>
    </row>
    <row r="450" spans="1:15">
      <c r="A450" s="10" t="s">
        <v>31</v>
      </c>
      <c r="C450" s="12">
        <f t="shared" ref="C450:C513" si="52">D450/$D$2*100</f>
        <v>8299466.3685093066</v>
      </c>
      <c r="D450" s="5">
        <f t="shared" si="51"/>
        <v>30981907.953645244</v>
      </c>
      <c r="G450" s="12">
        <v>413.52</v>
      </c>
      <c r="H450" s="6">
        <v>6.0452227272726997</v>
      </c>
      <c r="I450" s="3">
        <f t="shared" ref="I450:I513" si="53">H450*L450/C450</f>
        <v>1.9780918615576804E-4</v>
      </c>
      <c r="J450" s="3">
        <f t="shared" ref="J450:J481" si="54">(H450*L450/C450)*10000</f>
        <v>1.9780918615576804</v>
      </c>
      <c r="K450" s="2">
        <f t="shared" ref="K450:K481" si="55">I450/$I$2*100</f>
        <v>142.82973591139483</v>
      </c>
      <c r="L450">
        <f t="shared" ref="L450:L513" si="56">M450/$M$2*100</f>
        <v>271.5715800636267</v>
      </c>
      <c r="M450" s="13">
        <v>256.09199999999998</v>
      </c>
      <c r="O450" s="2">
        <f t="shared" si="50"/>
        <v>112.44198559364895</v>
      </c>
    </row>
    <row r="451" spans="1:15">
      <c r="A451" s="10" t="s">
        <v>30</v>
      </c>
      <c r="C451" s="12">
        <f t="shared" si="52"/>
        <v>8301674.1004219996</v>
      </c>
      <c r="D451" s="5">
        <f t="shared" si="51"/>
        <v>30990149.416875321</v>
      </c>
      <c r="G451" s="15">
        <v>413.63</v>
      </c>
      <c r="H451" s="6">
        <v>5.8078588235293997</v>
      </c>
      <c r="I451" s="3">
        <f t="shared" si="53"/>
        <v>1.9002956309549266E-4</v>
      </c>
      <c r="J451" s="3">
        <f t="shared" si="54"/>
        <v>1.9002956309549266</v>
      </c>
      <c r="K451" s="2">
        <f t="shared" si="55"/>
        <v>137.21239564129064</v>
      </c>
      <c r="L451">
        <f t="shared" si="56"/>
        <v>271.62566277836692</v>
      </c>
      <c r="M451" s="13">
        <v>256.14299999999997</v>
      </c>
      <c r="O451" s="2">
        <f t="shared" si="50"/>
        <v>108.01976294025476</v>
      </c>
    </row>
    <row r="452" spans="1:15">
      <c r="A452" s="10" t="s">
        <v>29</v>
      </c>
      <c r="C452" s="12">
        <f t="shared" si="52"/>
        <v>8414268.4279692452</v>
      </c>
      <c r="D452" s="5">
        <f t="shared" si="51"/>
        <v>31410464.04160919</v>
      </c>
      <c r="G452" s="15">
        <v>419.24</v>
      </c>
      <c r="H452" s="6">
        <v>5.6681954545454998</v>
      </c>
      <c r="I452" s="3">
        <f t="shared" si="53"/>
        <v>1.8328390491908594E-4</v>
      </c>
      <c r="J452" s="3">
        <f t="shared" si="54"/>
        <v>1.8328390491908595</v>
      </c>
      <c r="K452" s="2">
        <f t="shared" si="55"/>
        <v>132.34163814711641</v>
      </c>
      <c r="L452">
        <f t="shared" si="56"/>
        <v>272.07953340402975</v>
      </c>
      <c r="M452" s="13">
        <v>256.57100000000003</v>
      </c>
      <c r="O452" s="2">
        <f t="shared" si="50"/>
        <v>104.18528379279033</v>
      </c>
    </row>
    <row r="453" spans="1:15">
      <c r="A453" s="10" t="s">
        <v>28</v>
      </c>
      <c r="C453" s="12">
        <f t="shared" si="52"/>
        <v>8486521.4723845907</v>
      </c>
      <c r="D453" s="5">
        <f t="shared" si="51"/>
        <v>31680184.656411674</v>
      </c>
      <c r="G453" s="15">
        <v>422.84</v>
      </c>
      <c r="H453" s="6">
        <v>5.6208388888889003</v>
      </c>
      <c r="I453" s="3">
        <f t="shared" si="53"/>
        <v>1.8019606024677833E-4</v>
      </c>
      <c r="J453" s="3">
        <f t="shared" si="54"/>
        <v>1.8019606024677832</v>
      </c>
      <c r="K453" s="2">
        <f t="shared" si="55"/>
        <v>130.11203472145041</v>
      </c>
      <c r="L453">
        <f t="shared" si="56"/>
        <v>272.06574761399787</v>
      </c>
      <c r="M453" s="13">
        <v>256.55799999999999</v>
      </c>
      <c r="O453" s="2">
        <f t="shared" si="50"/>
        <v>102.4300397977737</v>
      </c>
    </row>
    <row r="454" spans="1:15">
      <c r="A454" s="10" t="s">
        <v>27</v>
      </c>
      <c r="C454" s="12">
        <f t="shared" si="52"/>
        <v>8570816.69086916</v>
      </c>
      <c r="D454" s="5">
        <f t="shared" si="51"/>
        <v>31994858.707014576</v>
      </c>
      <c r="G454" s="15">
        <v>427.04</v>
      </c>
      <c r="H454" s="6">
        <v>5.7088000000000001</v>
      </c>
      <c r="I454" s="3">
        <f t="shared" si="53"/>
        <v>1.8135795269434474E-4</v>
      </c>
      <c r="J454" s="3">
        <f t="shared" si="54"/>
        <v>1.8135795269434474</v>
      </c>
      <c r="K454" s="2">
        <f t="shared" si="55"/>
        <v>130.95098863794178</v>
      </c>
      <c r="L454">
        <f t="shared" si="56"/>
        <v>272.27889713679747</v>
      </c>
      <c r="M454" s="13">
        <v>256.75900000000001</v>
      </c>
      <c r="O454" s="2">
        <f t="shared" si="50"/>
        <v>103.09050201588197</v>
      </c>
    </row>
    <row r="455" spans="1:15">
      <c r="A455" s="10" t="s">
        <v>26</v>
      </c>
      <c r="C455" s="12">
        <f t="shared" si="52"/>
        <v>8742417.6713556033</v>
      </c>
      <c r="D455" s="5">
        <f t="shared" si="51"/>
        <v>32635445.167170469</v>
      </c>
      <c r="G455" s="15">
        <v>435.59</v>
      </c>
      <c r="H455" s="6">
        <v>5.7804954545455001</v>
      </c>
      <c r="I455" s="3">
        <f t="shared" si="53"/>
        <v>1.8044266903236619E-4</v>
      </c>
      <c r="J455" s="3">
        <f t="shared" si="54"/>
        <v>1.8044266903236619</v>
      </c>
      <c r="K455" s="2">
        <f t="shared" si="55"/>
        <v>130.29010060607121</v>
      </c>
      <c r="L455">
        <f t="shared" si="56"/>
        <v>272.90137857900316</v>
      </c>
      <c r="M455" s="13">
        <v>257.346</v>
      </c>
      <c r="O455" s="2">
        <f t="shared" si="50"/>
        <v>102.5702212628271</v>
      </c>
    </row>
    <row r="456" spans="1:15">
      <c r="A456" s="10" t="s">
        <v>25</v>
      </c>
      <c r="C456" s="12">
        <f t="shared" si="52"/>
        <v>8775734.3529471233</v>
      </c>
      <c r="D456" s="5">
        <f t="shared" si="51"/>
        <v>32759816.339551616</v>
      </c>
      <c r="G456" s="15">
        <v>437.25</v>
      </c>
      <c r="H456" s="6">
        <v>5.7272095238095</v>
      </c>
      <c r="I456" s="3">
        <f t="shared" si="53"/>
        <v>1.7800507437999304E-4</v>
      </c>
      <c r="J456" s="3">
        <f t="shared" si="54"/>
        <v>1.7800507437999304</v>
      </c>
      <c r="K456" s="2">
        <f t="shared" si="55"/>
        <v>128.53001550980412</v>
      </c>
      <c r="L456">
        <f t="shared" si="56"/>
        <v>272.75503711558861</v>
      </c>
      <c r="M456" s="13">
        <v>257.20800000000003</v>
      </c>
      <c r="O456" s="2">
        <f t="shared" si="50"/>
        <v>101.18460319264575</v>
      </c>
    </row>
    <row r="457" spans="1:15">
      <c r="A457" s="10" t="s">
        <v>24</v>
      </c>
      <c r="C457" s="12">
        <f t="shared" si="52"/>
        <v>8840962.7958220877</v>
      </c>
      <c r="D457" s="5">
        <f t="shared" si="51"/>
        <v>33003314.116803858</v>
      </c>
      <c r="G457" s="15">
        <v>440.5</v>
      </c>
      <c r="H457" s="6">
        <v>5.8335318181818003</v>
      </c>
      <c r="I457" s="3">
        <f t="shared" si="53"/>
        <v>1.7980820269124513E-4</v>
      </c>
      <c r="J457" s="3">
        <f t="shared" si="54"/>
        <v>1.7980820269124513</v>
      </c>
      <c r="K457" s="2">
        <f t="shared" si="55"/>
        <v>129.8319790106685</v>
      </c>
      <c r="L457">
        <f t="shared" si="56"/>
        <v>272.50689289501588</v>
      </c>
      <c r="M457" s="13">
        <v>256.97399999999999</v>
      </c>
      <c r="O457" s="2">
        <f t="shared" si="50"/>
        <v>102.20956735906042</v>
      </c>
    </row>
    <row r="458" spans="1:15">
      <c r="A458" s="10" t="s">
        <v>23</v>
      </c>
      <c r="C458" s="12">
        <f t="shared" si="52"/>
        <v>8960381.0220085625</v>
      </c>
      <c r="D458" s="5">
        <f t="shared" si="51"/>
        <v>33449102.355157964</v>
      </c>
      <c r="G458">
        <v>446.45</v>
      </c>
      <c r="H458" s="6">
        <v>5.9140136363635998</v>
      </c>
      <c r="I458" s="3">
        <f t="shared" si="53"/>
        <v>1.8055729445261987E-4</v>
      </c>
      <c r="J458" s="3">
        <f t="shared" si="54"/>
        <v>1.8055729445261988</v>
      </c>
      <c r="K458" s="2">
        <f t="shared" si="55"/>
        <v>130.37286682548566</v>
      </c>
      <c r="L458">
        <f t="shared" si="56"/>
        <v>273.56415694591732</v>
      </c>
      <c r="M458">
        <v>257.971</v>
      </c>
      <c r="O458" s="2">
        <f t="shared" si="50"/>
        <v>102.63537854951994</v>
      </c>
    </row>
    <row r="459" spans="1:15">
      <c r="A459" s="10" t="s">
        <v>22</v>
      </c>
      <c r="C459" s="12">
        <f t="shared" si="52"/>
        <v>8991891.3774896991</v>
      </c>
      <c r="D459" s="5">
        <f t="shared" si="51"/>
        <v>33566730.512169048</v>
      </c>
      <c r="G459">
        <v>448.02</v>
      </c>
      <c r="H459" s="6">
        <v>6.0402500000000003</v>
      </c>
      <c r="I459" s="3">
        <f t="shared" si="53"/>
        <v>1.8426873897762041E-4</v>
      </c>
      <c r="J459" s="3">
        <f t="shared" si="54"/>
        <v>1.8426873897762042</v>
      </c>
      <c r="K459" s="2">
        <f t="shared" si="55"/>
        <v>133.05274560997336</v>
      </c>
      <c r="L459">
        <f t="shared" si="56"/>
        <v>274.31389183457054</v>
      </c>
      <c r="M459" s="13">
        <v>258.678</v>
      </c>
      <c r="O459" s="2">
        <f t="shared" si="50"/>
        <v>104.74509953832738</v>
      </c>
    </row>
    <row r="460" spans="1:15">
      <c r="A460" s="10" t="s">
        <v>21</v>
      </c>
      <c r="C460" s="12">
        <f t="shared" si="52"/>
        <v>9043271.320185056</v>
      </c>
      <c r="D460" s="5">
        <f t="shared" si="51"/>
        <v>33758531.838250816</v>
      </c>
      <c r="G460">
        <v>450.58</v>
      </c>
      <c r="H460" s="6">
        <v>6.3100136363635997</v>
      </c>
      <c r="I460" s="3">
        <f t="shared" si="53"/>
        <v>1.9098809101002803E-4</v>
      </c>
      <c r="J460" s="3">
        <f t="shared" si="54"/>
        <v>1.9098809101002803</v>
      </c>
      <c r="K460" s="2">
        <f t="shared" si="55"/>
        <v>137.90450853835793</v>
      </c>
      <c r="L460">
        <f t="shared" si="56"/>
        <v>273.71686108165432</v>
      </c>
      <c r="M460" s="13">
        <v>258.11500000000001</v>
      </c>
      <c r="O460" s="2">
        <f t="shared" si="50"/>
        <v>108.56462531015718</v>
      </c>
    </row>
    <row r="461" spans="1:15">
      <c r="A461" s="10" t="s">
        <v>20</v>
      </c>
      <c r="C461" s="12">
        <f t="shared" si="52"/>
        <v>9120541.9371292461</v>
      </c>
      <c r="D461" s="5">
        <f t="shared" si="51"/>
        <v>34046983.051303476</v>
      </c>
      <c r="G461">
        <v>454.43</v>
      </c>
      <c r="H461" s="6">
        <v>6.8141857142857001</v>
      </c>
      <c r="I461" s="3">
        <f t="shared" si="53"/>
        <v>2.0313324990701973E-4</v>
      </c>
      <c r="J461" s="3">
        <f t="shared" si="54"/>
        <v>2.0313324990701971</v>
      </c>
      <c r="K461" s="2">
        <f t="shared" si="55"/>
        <v>146.67401955840347</v>
      </c>
      <c r="L461">
        <f t="shared" si="56"/>
        <v>271.88653234358429</v>
      </c>
      <c r="M461" s="13">
        <v>256.38900000000001</v>
      </c>
      <c r="O461" s="2">
        <f t="shared" si="50"/>
        <v>115.46837840811864</v>
      </c>
    </row>
    <row r="462" spans="1:15">
      <c r="A462" s="10" t="s">
        <v>19</v>
      </c>
      <c r="C462" s="12">
        <f t="shared" si="52"/>
        <v>9244777.0329434071</v>
      </c>
      <c r="D462" s="5">
        <f t="shared" si="51"/>
        <v>34510752.663977742</v>
      </c>
      <c r="G462">
        <v>460.62</v>
      </c>
      <c r="H462" s="6">
        <v>6.9470823529411998</v>
      </c>
      <c r="I462" s="3">
        <f t="shared" si="53"/>
        <v>2.0431590281980874E-4</v>
      </c>
      <c r="J462" s="3">
        <f t="shared" si="54"/>
        <v>2.0431590281980876</v>
      </c>
      <c r="K462" s="2">
        <f t="shared" si="55"/>
        <v>147.52796373810136</v>
      </c>
      <c r="L462">
        <f t="shared" si="56"/>
        <v>271.89183457051962</v>
      </c>
      <c r="M462" s="13">
        <v>256.39400000000001</v>
      </c>
      <c r="O462" s="2">
        <f t="shared" si="50"/>
        <v>116.14064163495073</v>
      </c>
    </row>
    <row r="463" spans="1:15">
      <c r="A463" s="10" t="s">
        <v>18</v>
      </c>
      <c r="C463" s="12">
        <f t="shared" si="52"/>
        <v>9349543.9473456591</v>
      </c>
      <c r="D463" s="5">
        <f t="shared" si="51"/>
        <v>34901847.555441342</v>
      </c>
      <c r="G463">
        <v>465.84</v>
      </c>
      <c r="H463" s="6">
        <v>6.8040727272727004</v>
      </c>
      <c r="I463" s="3">
        <f t="shared" si="53"/>
        <v>1.9895034019191179E-4</v>
      </c>
      <c r="J463" s="3">
        <f t="shared" si="54"/>
        <v>1.9895034019191178</v>
      </c>
      <c r="K463" s="2">
        <f t="shared" si="55"/>
        <v>143.65371548880577</v>
      </c>
      <c r="L463">
        <f t="shared" si="56"/>
        <v>273.37963944856847</v>
      </c>
      <c r="M463" s="13">
        <v>257.79700000000003</v>
      </c>
      <c r="O463" s="2">
        <f t="shared" si="50"/>
        <v>113.09065933922093</v>
      </c>
    </row>
    <row r="464" spans="1:15">
      <c r="A464" s="10" t="s">
        <v>17</v>
      </c>
      <c r="C464" s="12">
        <f t="shared" si="52"/>
        <v>9404135.1364594735</v>
      </c>
      <c r="D464" s="5">
        <f t="shared" si="51"/>
        <v>35105636.46440322</v>
      </c>
      <c r="G464">
        <v>468.56</v>
      </c>
      <c r="H464" s="6">
        <v>6.8463047619047996</v>
      </c>
      <c r="I464" s="3">
        <f t="shared" si="53"/>
        <v>2.0002982864367015E-4</v>
      </c>
      <c r="J464" s="3">
        <f t="shared" si="54"/>
        <v>2.0002982864367014</v>
      </c>
      <c r="K464" s="2">
        <f t="shared" si="55"/>
        <v>144.43316892815531</v>
      </c>
      <c r="L464">
        <f t="shared" si="56"/>
        <v>274.76246023329799</v>
      </c>
      <c r="M464" s="13">
        <v>259.101</v>
      </c>
      <c r="O464" s="2">
        <f t="shared" si="50"/>
        <v>113.70428010830666</v>
      </c>
    </row>
    <row r="465" spans="1:15">
      <c r="A465" s="10" t="s">
        <v>16</v>
      </c>
      <c r="C465" s="12">
        <f t="shared" si="52"/>
        <v>9485419.8114267364</v>
      </c>
      <c r="D465" s="5">
        <f t="shared" si="51"/>
        <v>35409072.156056009</v>
      </c>
      <c r="G465">
        <v>472.61</v>
      </c>
      <c r="H465" s="6">
        <v>7.2471050000000004</v>
      </c>
      <c r="I465" s="3">
        <f t="shared" si="53"/>
        <v>2.1058753476786438E-4</v>
      </c>
      <c r="J465" s="3">
        <f t="shared" si="54"/>
        <v>2.1058753476786438</v>
      </c>
      <c r="K465" s="2">
        <f t="shared" si="55"/>
        <v>152.0564467286176</v>
      </c>
      <c r="L465">
        <f t="shared" si="56"/>
        <v>275.62884411452814</v>
      </c>
      <c r="M465" s="13">
        <v>259.91800000000001</v>
      </c>
      <c r="O465" s="2">
        <f t="shared" si="50"/>
        <v>119.70566691439669</v>
      </c>
    </row>
    <row r="466" spans="1:15">
      <c r="A466" s="10" t="s">
        <v>15</v>
      </c>
      <c r="C466" s="12">
        <f t="shared" si="52"/>
        <v>9577743.145957455</v>
      </c>
      <c r="D466" s="5">
        <f t="shared" si="51"/>
        <v>35753715.163859181</v>
      </c>
      <c r="G466">
        <v>477.21</v>
      </c>
      <c r="H466" s="6">
        <v>7.5025272727273</v>
      </c>
      <c r="I466" s="3">
        <f t="shared" si="53"/>
        <v>2.1620886757565855E-4</v>
      </c>
      <c r="J466" s="3">
        <f t="shared" si="54"/>
        <v>2.1620886757565856</v>
      </c>
      <c r="K466" s="2">
        <f t="shared" si="55"/>
        <v>156.11537592200222</v>
      </c>
      <c r="L466">
        <f t="shared" si="56"/>
        <v>276.01272534464471</v>
      </c>
      <c r="M466" s="13">
        <v>260.27999999999997</v>
      </c>
      <c r="O466" s="2">
        <f t="shared" si="50"/>
        <v>122.90103834721455</v>
      </c>
    </row>
    <row r="467" spans="1:15">
      <c r="A467" s="10" t="s">
        <v>14</v>
      </c>
      <c r="C467" s="12">
        <f t="shared" si="52"/>
        <v>9781857.996430805</v>
      </c>
      <c r="D467" s="5">
        <f t="shared" si="51"/>
        <v>36515675.900676198</v>
      </c>
      <c r="G467">
        <v>487.38</v>
      </c>
      <c r="H467" s="6">
        <v>7.868380952381</v>
      </c>
      <c r="I467" s="3">
        <f t="shared" si="53"/>
        <v>2.2211265203850552E-4</v>
      </c>
      <c r="J467" s="3">
        <f t="shared" si="54"/>
        <v>2.2211265203850554</v>
      </c>
      <c r="K467" s="2">
        <f t="shared" si="55"/>
        <v>160.37825163618774</v>
      </c>
      <c r="L467">
        <f t="shared" si="56"/>
        <v>276.12725344644747</v>
      </c>
      <c r="M467" s="13">
        <v>260.38799999999998</v>
      </c>
      <c r="O467" s="2">
        <f t="shared" si="50"/>
        <v>126.25696564472995</v>
      </c>
    </row>
    <row r="468" spans="1:15">
      <c r="A468" s="10" t="s">
        <v>13</v>
      </c>
      <c r="C468" s="12">
        <f t="shared" si="52"/>
        <v>10006645.24572299</v>
      </c>
      <c r="D468" s="5">
        <f t="shared" si="51"/>
        <v>37354806.702283926</v>
      </c>
      <c r="G468">
        <v>498.58</v>
      </c>
      <c r="H468" s="6">
        <v>7.9977285714285999</v>
      </c>
      <c r="I468" s="3">
        <f t="shared" si="53"/>
        <v>2.2055766608066469E-4</v>
      </c>
      <c r="J468" s="3">
        <f t="shared" si="54"/>
        <v>2.2055766608066469</v>
      </c>
      <c r="K468" s="2">
        <f t="shared" si="55"/>
        <v>159.25546134509662</v>
      </c>
      <c r="L468">
        <f t="shared" si="56"/>
        <v>275.95864262990455</v>
      </c>
      <c r="M468" s="13">
        <v>260.22899999999998</v>
      </c>
      <c r="O468" s="2">
        <f t="shared" si="50"/>
        <v>125.37305467948197</v>
      </c>
    </row>
    <row r="469" spans="1:15">
      <c r="A469" s="10" t="s">
        <v>12</v>
      </c>
      <c r="C469" s="12">
        <f t="shared" si="52"/>
        <v>10131683.153141767</v>
      </c>
      <c r="D469" s="5">
        <f t="shared" si="51"/>
        <v>37821573.21067822</v>
      </c>
      <c r="G469">
        <v>504.81</v>
      </c>
      <c r="H469" s="6">
        <v>7.7156565217391</v>
      </c>
      <c r="I469" s="3">
        <f t="shared" si="53"/>
        <v>2.10350705450816E-4</v>
      </c>
      <c r="J469" s="3">
        <f t="shared" si="54"/>
        <v>2.1035070545081598</v>
      </c>
      <c r="K469" s="2">
        <f t="shared" si="55"/>
        <v>151.88544218900304</v>
      </c>
      <c r="L469">
        <f t="shared" si="56"/>
        <v>276.21845174973487</v>
      </c>
      <c r="M469" s="13">
        <v>260.47399999999999</v>
      </c>
      <c r="O469" s="2">
        <f t="shared" si="50"/>
        <v>119.57104445740552</v>
      </c>
    </row>
    <row r="470" spans="1:15">
      <c r="A470" s="10" t="s">
        <v>11</v>
      </c>
      <c r="C470" s="12">
        <f t="shared" si="52"/>
        <v>10302079.916221291</v>
      </c>
      <c r="D470" s="5">
        <f t="shared" si="51"/>
        <v>38457664.327254079</v>
      </c>
      <c r="G470" s="1">
        <v>513.29999999999995</v>
      </c>
      <c r="H470" s="6">
        <v>7.3887900000000002</v>
      </c>
      <c r="I470" s="3">
        <f t="shared" si="53"/>
        <v>1.9895028801334439E-4</v>
      </c>
      <c r="J470" s="3">
        <f t="shared" si="54"/>
        <v>1.9895028801334438</v>
      </c>
      <c r="K470" s="2">
        <f t="shared" si="55"/>
        <v>143.65367781284567</v>
      </c>
      <c r="L470">
        <f t="shared" si="56"/>
        <v>277.39342523860017</v>
      </c>
      <c r="M470">
        <v>261.58199999999999</v>
      </c>
      <c r="O470" s="2">
        <f t="shared" si="50"/>
        <v>113.09062967901234</v>
      </c>
    </row>
    <row r="471" spans="1:15">
      <c r="A471" s="10" t="s">
        <v>10</v>
      </c>
      <c r="C471" s="12">
        <f t="shared" si="52"/>
        <v>10395607.468158934</v>
      </c>
      <c r="D471" s="5">
        <f t="shared" si="51"/>
        <v>38806802.678637303</v>
      </c>
      <c r="G471" s="1">
        <v>517.96</v>
      </c>
      <c r="H471" s="6">
        <v>7.0674250000000001</v>
      </c>
      <c r="I471" s="3">
        <f t="shared" si="53"/>
        <v>1.8961754065106179E-4</v>
      </c>
      <c r="J471" s="3">
        <f t="shared" si="54"/>
        <v>1.8961754065106178</v>
      </c>
      <c r="K471" s="2">
        <f t="shared" si="55"/>
        <v>136.91489147542603</v>
      </c>
      <c r="L471">
        <f t="shared" si="56"/>
        <v>278.91198303287382</v>
      </c>
      <c r="M471">
        <v>263.01400000000001</v>
      </c>
      <c r="O471" s="2">
        <f t="shared" si="50"/>
        <v>107.78555429372369</v>
      </c>
    </row>
    <row r="472" spans="1:15">
      <c r="A472" s="10" t="s">
        <v>9</v>
      </c>
      <c r="C472" s="12">
        <f t="shared" si="52"/>
        <v>10507398.984101564</v>
      </c>
      <c r="D472" s="5">
        <f t="shared" si="51"/>
        <v>39224120.407651141</v>
      </c>
      <c r="G472" s="1">
        <v>523.53</v>
      </c>
      <c r="H472" s="6">
        <v>7.6228826086956998</v>
      </c>
      <c r="I472" s="3">
        <f t="shared" si="53"/>
        <v>2.0377765699286718E-4</v>
      </c>
      <c r="J472" s="3">
        <f t="shared" si="54"/>
        <v>2.0377765699286718</v>
      </c>
      <c r="K472" s="2">
        <f t="shared" si="55"/>
        <v>147.13931894959831</v>
      </c>
      <c r="L472">
        <f t="shared" si="56"/>
        <v>280.8875927889714</v>
      </c>
      <c r="M472">
        <v>264.87700000000001</v>
      </c>
      <c r="O472" s="2">
        <f t="shared" si="50"/>
        <v>115.8346829952385</v>
      </c>
    </row>
    <row r="473" spans="1:15">
      <c r="A473" s="10" t="s">
        <v>8</v>
      </c>
      <c r="C473" s="12">
        <f t="shared" si="52"/>
        <v>10683816.834215701</v>
      </c>
      <c r="D473" s="5">
        <f t="shared" si="51"/>
        <v>39882688.24212721</v>
      </c>
      <c r="G473" s="1">
        <v>532.32000000000005</v>
      </c>
      <c r="H473" s="6">
        <v>8.1493238095237999</v>
      </c>
      <c r="I473" s="3">
        <f t="shared" si="53"/>
        <v>2.1601431658579444E-4</v>
      </c>
      <c r="J473" s="3">
        <f t="shared" si="54"/>
        <v>2.1601431658579444</v>
      </c>
      <c r="K473" s="2">
        <f t="shared" si="55"/>
        <v>155.9748987932924</v>
      </c>
      <c r="L473">
        <f t="shared" si="56"/>
        <v>283.19618239660656</v>
      </c>
      <c r="M473">
        <v>267.05399999999997</v>
      </c>
      <c r="O473" s="2">
        <f t="shared" si="50"/>
        <v>122.79044843971501</v>
      </c>
    </row>
    <row r="474" spans="1:15">
      <c r="A474" s="10" t="s">
        <v>7</v>
      </c>
      <c r="C474" s="12">
        <f t="shared" si="52"/>
        <v>10778749.306461416</v>
      </c>
      <c r="D474" s="5">
        <f t="shared" si="51"/>
        <v>40237071.161020465</v>
      </c>
      <c r="G474" s="1">
        <v>537.04999999999995</v>
      </c>
      <c r="H474" s="6">
        <v>8.3364055555556007</v>
      </c>
      <c r="I474" s="3">
        <f t="shared" si="53"/>
        <v>2.2078306572598794E-4</v>
      </c>
      <c r="J474" s="3">
        <f t="shared" si="54"/>
        <v>2.2078306572598794</v>
      </c>
      <c r="K474" s="2">
        <f t="shared" si="55"/>
        <v>159.41821299703807</v>
      </c>
      <c r="L474">
        <f t="shared" si="56"/>
        <v>285.46659597030754</v>
      </c>
      <c r="M474">
        <v>269.19499999999999</v>
      </c>
      <c r="O474" s="2">
        <f t="shared" si="50"/>
        <v>125.50118009248625</v>
      </c>
    </row>
    <row r="475" spans="1:15">
      <c r="A475" s="10" t="s">
        <v>6</v>
      </c>
      <c r="C475" s="12">
        <f t="shared" si="52"/>
        <v>10988082.432364766</v>
      </c>
      <c r="D475" s="5">
        <f t="shared" si="51"/>
        <v>41018511.720017672</v>
      </c>
      <c r="G475" s="1">
        <v>547.48</v>
      </c>
      <c r="H475" s="6">
        <v>8.5906636363635993</v>
      </c>
      <c r="I475" s="3">
        <f t="shared" si="53"/>
        <v>2.2525599481310388E-4</v>
      </c>
      <c r="J475" s="3">
        <f t="shared" si="54"/>
        <v>2.2525599481310388</v>
      </c>
      <c r="K475" s="2">
        <f t="shared" si="55"/>
        <v>162.64792791917563</v>
      </c>
      <c r="L475">
        <f t="shared" si="56"/>
        <v>288.11876988335104</v>
      </c>
      <c r="M475">
        <v>271.69600000000003</v>
      </c>
      <c r="O475" s="2">
        <f t="shared" si="50"/>
        <v>128.0437567935443</v>
      </c>
    </row>
    <row r="476" spans="1:15">
      <c r="A476" s="10" t="s">
        <v>5</v>
      </c>
      <c r="C476" s="12">
        <f t="shared" si="52"/>
        <v>11186376.898704659</v>
      </c>
      <c r="D476" s="5">
        <f t="shared" si="51"/>
        <v>41758744.962864488</v>
      </c>
      <c r="G476" s="1">
        <v>557.36</v>
      </c>
      <c r="H476" s="6">
        <v>8.6069117647059006</v>
      </c>
      <c r="I476" s="3">
        <f t="shared" si="53"/>
        <v>2.2274790583806832E-4</v>
      </c>
      <c r="J476" s="3">
        <f t="shared" si="54"/>
        <v>2.2274790583806832</v>
      </c>
      <c r="K476" s="2">
        <f t="shared" si="55"/>
        <v>160.83694182237969</v>
      </c>
      <c r="L476">
        <f t="shared" si="56"/>
        <v>289.50477200424177</v>
      </c>
      <c r="M476">
        <v>273.00299999999999</v>
      </c>
      <c r="O476" s="2">
        <f t="shared" si="50"/>
        <v>126.61806716871328</v>
      </c>
    </row>
    <row r="477" spans="1:15">
      <c r="A477" s="10" t="s">
        <v>4</v>
      </c>
      <c r="C477" s="12">
        <f t="shared" si="52"/>
        <v>11311615.509024592</v>
      </c>
      <c r="D477" s="5">
        <f t="shared" si="51"/>
        <v>42226260.695188798</v>
      </c>
      <c r="G477" s="1">
        <v>563.6</v>
      </c>
      <c r="H477" s="6">
        <v>8.4697666666667004</v>
      </c>
      <c r="I477" s="3">
        <f t="shared" si="53"/>
        <v>2.1721950845104035E-4</v>
      </c>
      <c r="J477" s="3">
        <f t="shared" si="54"/>
        <v>2.1721950845104034</v>
      </c>
      <c r="K477" s="2">
        <f t="shared" si="55"/>
        <v>156.84511740740712</v>
      </c>
      <c r="L477">
        <f t="shared" si="56"/>
        <v>290.10286320254511</v>
      </c>
      <c r="M477">
        <v>273.56700000000001</v>
      </c>
      <c r="O477" s="2">
        <f t="shared" si="50"/>
        <v>123.4755236325468</v>
      </c>
    </row>
    <row r="478" spans="1:15">
      <c r="A478" s="10" t="s">
        <v>3</v>
      </c>
      <c r="C478" s="12">
        <f t="shared" si="52"/>
        <v>11453311.757239128</v>
      </c>
      <c r="D478" s="5">
        <f t="shared" si="51"/>
        <v>42755212.789773665</v>
      </c>
      <c r="G478" s="1">
        <v>570.66</v>
      </c>
      <c r="H478" s="6">
        <v>8.5059318181818</v>
      </c>
      <c r="I478" s="3">
        <f t="shared" si="53"/>
        <v>2.1603333111775355E-4</v>
      </c>
      <c r="J478" s="3">
        <f t="shared" si="54"/>
        <v>2.1603333111775354</v>
      </c>
      <c r="K478" s="2">
        <f t="shared" si="55"/>
        <v>155.98862839114869</v>
      </c>
      <c r="L478">
        <f t="shared" si="56"/>
        <v>290.89077412513257</v>
      </c>
      <c r="M478">
        <v>274.31</v>
      </c>
      <c r="O478" s="2">
        <f t="shared" si="50"/>
        <v>122.80125699603217</v>
      </c>
    </row>
    <row r="479" spans="1:15">
      <c r="A479" s="10" t="s">
        <v>2</v>
      </c>
      <c r="C479" s="12">
        <f t="shared" si="52"/>
        <v>11727471.920215134</v>
      </c>
      <c r="D479" s="5">
        <f t="shared" si="51"/>
        <v>43778652.678163096</v>
      </c>
      <c r="G479" s="1">
        <v>584.32000000000005</v>
      </c>
      <c r="H479" s="6">
        <v>9.1300000000000008</v>
      </c>
      <c r="I479" s="3">
        <f t="shared" si="53"/>
        <v>2.2834399088479774E-4</v>
      </c>
      <c r="J479" s="3">
        <f t="shared" si="54"/>
        <v>2.2834399088479773</v>
      </c>
      <c r="K479" s="2">
        <f t="shared" si="55"/>
        <v>164.87764066400302</v>
      </c>
      <c r="L479">
        <f t="shared" si="56"/>
        <v>293.30752916224816</v>
      </c>
      <c r="M479">
        <v>276.589</v>
      </c>
      <c r="O479" s="2">
        <f t="shared" si="50"/>
        <v>129.79908684951658</v>
      </c>
    </row>
    <row r="480" spans="1:15">
      <c r="A480" s="10" t="s">
        <v>1</v>
      </c>
      <c r="C480" s="12">
        <f t="shared" si="52"/>
        <v>12138912.867580295</v>
      </c>
      <c r="D480" s="5">
        <f t="shared" si="51"/>
        <v>45314561.73467724</v>
      </c>
      <c r="G480" s="1">
        <v>604.82000000000005</v>
      </c>
      <c r="H480" s="9">
        <v>10.52</v>
      </c>
      <c r="I480" s="3">
        <f t="shared" si="53"/>
        <v>2.5543935350458183E-4</v>
      </c>
      <c r="J480" s="3">
        <f t="shared" si="54"/>
        <v>2.5543935350458185</v>
      </c>
      <c r="K480" s="2">
        <f t="shared" si="55"/>
        <v>184.44206819448047</v>
      </c>
      <c r="L480">
        <f t="shared" si="56"/>
        <v>294.74867444326617</v>
      </c>
      <c r="M480">
        <v>277.94799999999998</v>
      </c>
      <c r="O480" s="2">
        <f t="shared" si="50"/>
        <v>145.20108325098465</v>
      </c>
    </row>
    <row r="481" spans="1:15">
      <c r="A481" s="10" t="s">
        <v>0</v>
      </c>
      <c r="C481" s="12">
        <f t="shared" si="52"/>
        <v>12259336.615301546</v>
      </c>
      <c r="D481" s="5">
        <f t="shared" si="51"/>
        <v>45764103.584920675</v>
      </c>
      <c r="G481" s="1">
        <f>G469*1.21</f>
        <v>610.82010000000002</v>
      </c>
      <c r="H481" s="9">
        <v>13.82</v>
      </c>
      <c r="I481" s="3">
        <f t="shared" si="53"/>
        <v>3.3258420518643243E-4</v>
      </c>
      <c r="J481" s="3">
        <f t="shared" si="54"/>
        <v>3.3258420518643241</v>
      </c>
      <c r="K481" s="2">
        <f t="shared" si="55"/>
        <v>240.14513743397313</v>
      </c>
      <c r="L481">
        <f t="shared" si="56"/>
        <v>295.0261739734438</v>
      </c>
      <c r="M481" s="13">
        <f>M469*N481</f>
        <v>278.20968205695749</v>
      </c>
      <c r="N481" s="1">
        <f>M480/M468</f>
        <v>1.0680900283980648</v>
      </c>
      <c r="O481" s="2">
        <f t="shared" si="50"/>
        <v>189.05304215143778</v>
      </c>
    </row>
    <row r="482" spans="1:15">
      <c r="A482" s="10"/>
      <c r="C482" s="12"/>
      <c r="M482" s="11"/>
    </row>
    <row r="483" spans="1:15">
      <c r="A483" s="10"/>
      <c r="H483" s="9"/>
    </row>
    <row r="484" spans="1:15">
      <c r="A484" s="10"/>
      <c r="H484" s="9"/>
    </row>
    <row r="485" spans="1:15">
      <c r="A485" s="10"/>
      <c r="H485" s="9"/>
    </row>
    <row r="486" spans="1:15">
      <c r="A486" s="10"/>
      <c r="H486" s="9"/>
    </row>
    <row r="487" spans="1:15">
      <c r="A487" s="10"/>
      <c r="H487" s="9"/>
    </row>
    <row r="488" spans="1:15">
      <c r="H488" s="9"/>
    </row>
    <row r="489" spans="1:15">
      <c r="H489" s="9"/>
    </row>
    <row r="490" spans="1:15">
      <c r="H490" s="9"/>
    </row>
    <row r="491" spans="1:15">
      <c r="H491" s="9"/>
    </row>
    <row r="492" spans="1:15">
      <c r="H492" s="9"/>
    </row>
    <row r="493" spans="1:15">
      <c r="H493" s="9"/>
    </row>
    <row r="494" spans="1:15">
      <c r="H494" s="9"/>
    </row>
    <row r="495" spans="1:15">
      <c r="H495" s="9"/>
    </row>
    <row r="496" spans="1:15">
      <c r="H496" s="9"/>
    </row>
    <row r="497" spans="8:8">
      <c r="H497" s="9"/>
    </row>
    <row r="498" spans="8:8">
      <c r="H498" s="9"/>
    </row>
    <row r="499" spans="8:8">
      <c r="H499" s="9"/>
    </row>
    <row r="500" spans="8:8">
      <c r="H500" s="9"/>
    </row>
    <row r="501" spans="8:8">
      <c r="H501" s="9"/>
    </row>
    <row r="502" spans="8:8">
      <c r="H502" s="9"/>
    </row>
    <row r="503" spans="8:8">
      <c r="H503" s="8"/>
    </row>
    <row r="504" spans="8:8">
      <c r="H504" s="8"/>
    </row>
    <row r="505" spans="8:8">
      <c r="H505" s="8"/>
    </row>
    <row r="506" spans="8:8">
      <c r="H506" s="8"/>
    </row>
    <row r="507" spans="8:8">
      <c r="H507" s="8"/>
    </row>
    <row r="508" spans="8:8">
      <c r="H508" s="8"/>
    </row>
    <row r="509" spans="8:8">
      <c r="H509" s="8"/>
    </row>
    <row r="510" spans="8:8">
      <c r="H510" s="8"/>
    </row>
    <row r="511" spans="8:8">
      <c r="H511" s="8"/>
    </row>
    <row r="512" spans="8:8">
      <c r="H512" s="8"/>
    </row>
    <row r="513" spans="8:8">
      <c r="H513" s="8"/>
    </row>
    <row r="514" spans="8:8">
      <c r="H514" s="8"/>
    </row>
    <row r="515" spans="8:8">
      <c r="H515" s="8"/>
    </row>
    <row r="516" spans="8:8">
      <c r="H516" s="8"/>
    </row>
    <row r="517" spans="8:8">
      <c r="H517" s="8"/>
    </row>
    <row r="518" spans="8:8">
      <c r="H518" s="8"/>
    </row>
    <row r="519" spans="8:8">
      <c r="H519" s="8"/>
    </row>
    <row r="520" spans="8:8">
      <c r="H520" s="8"/>
    </row>
    <row r="521" spans="8:8">
      <c r="H521" s="8"/>
    </row>
    <row r="522" spans="8:8">
      <c r="H522" s="8"/>
    </row>
    <row r="523" spans="8:8">
      <c r="H523" s="8"/>
    </row>
    <row r="524" spans="8:8">
      <c r="H524" s="8"/>
    </row>
    <row r="525" spans="8:8">
      <c r="H525" s="8"/>
    </row>
    <row r="526" spans="8:8">
      <c r="H526" s="8"/>
    </row>
    <row r="527" spans="8:8">
      <c r="H527" s="8"/>
    </row>
    <row r="528" spans="8:8">
      <c r="H528" s="8"/>
    </row>
    <row r="529" spans="8:8">
      <c r="H529" s="8"/>
    </row>
    <row r="530" spans="8:8">
      <c r="H530" s="8"/>
    </row>
    <row r="531" spans="8:8">
      <c r="H531" s="8"/>
    </row>
    <row r="532" spans="8:8">
      <c r="H532" s="8"/>
    </row>
    <row r="533" spans="8:8">
      <c r="H533" s="8"/>
    </row>
    <row r="534" spans="8:8">
      <c r="H534" s="8"/>
    </row>
    <row r="535" spans="8:8">
      <c r="H535" s="8"/>
    </row>
    <row r="536" spans="8:8">
      <c r="H536" s="8"/>
    </row>
    <row r="537" spans="8:8">
      <c r="H537" s="8"/>
    </row>
    <row r="538" spans="8:8">
      <c r="H538" s="8"/>
    </row>
    <row r="539" spans="8:8">
      <c r="H539" s="8"/>
    </row>
    <row r="540" spans="8:8">
      <c r="H540" s="8"/>
    </row>
    <row r="541" spans="8:8">
      <c r="H541" s="8"/>
    </row>
    <row r="542" spans="8:8">
      <c r="H542" s="8"/>
    </row>
    <row r="543" spans="8:8">
      <c r="H543" s="8"/>
    </row>
    <row r="544" spans="8:8">
      <c r="H544" s="8"/>
    </row>
    <row r="545" spans="8:8">
      <c r="H545" s="8"/>
    </row>
    <row r="546" spans="8:8">
      <c r="H546" s="8"/>
    </row>
    <row r="547" spans="8:8">
      <c r="H547" s="8"/>
    </row>
    <row r="548" spans="8:8">
      <c r="H548" s="8"/>
    </row>
    <row r="549" spans="8:8">
      <c r="H549" s="8"/>
    </row>
    <row r="550" spans="8:8">
      <c r="H550" s="8"/>
    </row>
    <row r="551" spans="8:8">
      <c r="H551" s="8"/>
    </row>
    <row r="552" spans="8:8">
      <c r="H552" s="8"/>
    </row>
    <row r="553" spans="8:8">
      <c r="H553" s="8"/>
    </row>
    <row r="554" spans="8:8">
      <c r="H554" s="8"/>
    </row>
    <row r="555" spans="8:8">
      <c r="H555" s="8"/>
    </row>
    <row r="556" spans="8:8">
      <c r="H556" s="8"/>
    </row>
    <row r="557" spans="8:8">
      <c r="H557" s="8"/>
    </row>
    <row r="558" spans="8:8">
      <c r="H558" s="8"/>
    </row>
    <row r="559" spans="8:8">
      <c r="H559" s="8"/>
    </row>
    <row r="560" spans="8:8">
      <c r="H560" s="8"/>
    </row>
    <row r="561" spans="8:8">
      <c r="H561" s="8"/>
    </row>
    <row r="562" spans="8:8">
      <c r="H562" s="8"/>
    </row>
    <row r="563" spans="8:8">
      <c r="H563" s="8"/>
    </row>
    <row r="564" spans="8:8">
      <c r="H564" s="8"/>
    </row>
    <row r="565" spans="8:8">
      <c r="H565" s="8"/>
    </row>
    <row r="566" spans="8:8">
      <c r="H566" s="8"/>
    </row>
    <row r="567" spans="8:8">
      <c r="H567" s="8"/>
    </row>
    <row r="568" spans="8:8">
      <c r="H568" s="8"/>
    </row>
    <row r="569" spans="8:8">
      <c r="H569" s="8"/>
    </row>
    <row r="570" spans="8:8">
      <c r="H570" s="8"/>
    </row>
    <row r="571" spans="8:8">
      <c r="H571" s="8"/>
    </row>
    <row r="572" spans="8:8">
      <c r="H572" s="8"/>
    </row>
    <row r="573" spans="8:8">
      <c r="H573" s="8"/>
    </row>
    <row r="574" spans="8:8">
      <c r="H574" s="8"/>
    </row>
    <row r="575" spans="8:8">
      <c r="H575" s="8"/>
    </row>
    <row r="576" spans="8:8">
      <c r="H576" s="8"/>
    </row>
    <row r="577" spans="8:8">
      <c r="H577" s="8"/>
    </row>
    <row r="578" spans="8:8">
      <c r="H578" s="8"/>
    </row>
    <row r="579" spans="8:8">
      <c r="H579" s="8"/>
    </row>
    <row r="580" spans="8:8">
      <c r="H580" s="8"/>
    </row>
    <row r="581" spans="8:8">
      <c r="H581" s="8"/>
    </row>
    <row r="582" spans="8:8">
      <c r="H582" s="8"/>
    </row>
    <row r="583" spans="8:8">
      <c r="H583" s="8"/>
    </row>
    <row r="584" spans="8:8">
      <c r="H584" s="8"/>
    </row>
    <row r="585" spans="8:8">
      <c r="H585" s="8"/>
    </row>
    <row r="586" spans="8:8">
      <c r="H586" s="8"/>
    </row>
    <row r="587" spans="8:8">
      <c r="H587" s="8"/>
    </row>
    <row r="588" spans="8:8">
      <c r="H588" s="8"/>
    </row>
    <row r="589" spans="8:8">
      <c r="H589" s="8"/>
    </row>
    <row r="590" spans="8:8">
      <c r="H590" s="8"/>
    </row>
    <row r="591" spans="8:8">
      <c r="H591" s="8"/>
    </row>
    <row r="592" spans="8:8">
      <c r="H592" s="8"/>
    </row>
    <row r="593" spans="8:8">
      <c r="H593" s="8"/>
    </row>
    <row r="594" spans="8:8">
      <c r="H594" s="8"/>
    </row>
    <row r="595" spans="8:8">
      <c r="H595" s="8"/>
    </row>
    <row r="596" spans="8:8">
      <c r="H596" s="8"/>
    </row>
    <row r="597" spans="8:8">
      <c r="H597" s="8"/>
    </row>
    <row r="598" spans="8:8">
      <c r="H598" s="8"/>
    </row>
    <row r="599" spans="8:8">
      <c r="H599" s="8"/>
    </row>
    <row r="600" spans="8:8">
      <c r="H600" s="8"/>
    </row>
    <row r="601" spans="8:8">
      <c r="H601" s="8"/>
    </row>
    <row r="602" spans="8:8">
      <c r="H602" s="8"/>
    </row>
    <row r="603" spans="8:8">
      <c r="H603" s="8"/>
    </row>
    <row r="604" spans="8:8">
      <c r="H604" s="8"/>
    </row>
    <row r="605" spans="8:8">
      <c r="H605" s="8"/>
    </row>
    <row r="606" spans="8:8">
      <c r="H606" s="8"/>
    </row>
    <row r="607" spans="8:8">
      <c r="H607" s="8"/>
    </row>
    <row r="608" spans="8:8">
      <c r="H608" s="8"/>
    </row>
    <row r="609" spans="8:8">
      <c r="H609" s="8"/>
    </row>
    <row r="610" spans="8:8">
      <c r="H610" s="8"/>
    </row>
    <row r="611" spans="8:8">
      <c r="H611" s="8"/>
    </row>
    <row r="612" spans="8:8">
      <c r="H612" s="8"/>
    </row>
    <row r="613" spans="8:8">
      <c r="H613" s="8"/>
    </row>
    <row r="614" spans="8:8">
      <c r="H614" s="8"/>
    </row>
    <row r="615" spans="8:8">
      <c r="H615" s="8"/>
    </row>
    <row r="616" spans="8:8">
      <c r="H616" s="8"/>
    </row>
    <row r="617" spans="8:8">
      <c r="H617" s="8"/>
    </row>
    <row r="618" spans="8:8">
      <c r="H618" s="8"/>
    </row>
    <row r="619" spans="8:8">
      <c r="H619" s="8"/>
    </row>
    <row r="620" spans="8:8">
      <c r="H620" s="8"/>
    </row>
    <row r="621" spans="8:8">
      <c r="H621" s="8"/>
    </row>
    <row r="622" spans="8:8">
      <c r="H622" s="8"/>
    </row>
    <row r="623" spans="8:8">
      <c r="H623" s="8"/>
    </row>
    <row r="624" spans="8:8">
      <c r="H624" s="8"/>
    </row>
    <row r="625" spans="8:8">
      <c r="H625" s="8"/>
    </row>
    <row r="626" spans="8:8">
      <c r="H626" s="8"/>
    </row>
    <row r="627" spans="8:8">
      <c r="H627" s="8"/>
    </row>
    <row r="628" spans="8:8">
      <c r="H628" s="8"/>
    </row>
    <row r="629" spans="8:8">
      <c r="H629" s="8"/>
    </row>
    <row r="630" spans="8:8">
      <c r="H630" s="8"/>
    </row>
    <row r="631" spans="8:8">
      <c r="H631" s="8"/>
    </row>
    <row r="632" spans="8:8">
      <c r="H632" s="8"/>
    </row>
    <row r="633" spans="8:8">
      <c r="H633" s="8"/>
    </row>
    <row r="634" spans="8:8">
      <c r="H634" s="8"/>
    </row>
    <row r="635" spans="8:8">
      <c r="H635" s="8"/>
    </row>
    <row r="636" spans="8:8">
      <c r="H636" s="8"/>
    </row>
    <row r="637" spans="8:8">
      <c r="H637" s="8"/>
    </row>
    <row r="638" spans="8:8">
      <c r="H638" s="8"/>
    </row>
    <row r="639" spans="8:8">
      <c r="H639" s="8"/>
    </row>
    <row r="640" spans="8:8">
      <c r="H640" s="8"/>
    </row>
    <row r="641" spans="8:8">
      <c r="H641" s="8"/>
    </row>
    <row r="642" spans="8:8">
      <c r="H642" s="8"/>
    </row>
    <row r="643" spans="8:8">
      <c r="H643" s="8"/>
    </row>
    <row r="644" spans="8:8">
      <c r="H644" s="8"/>
    </row>
    <row r="645" spans="8:8">
      <c r="H645" s="8"/>
    </row>
    <row r="646" spans="8:8">
      <c r="H646" s="8"/>
    </row>
    <row r="647" spans="8:8">
      <c r="H647" s="8"/>
    </row>
    <row r="648" spans="8:8">
      <c r="H648" s="8"/>
    </row>
    <row r="649" spans="8:8">
      <c r="H649" s="8"/>
    </row>
    <row r="650" spans="8:8">
      <c r="H650" s="8"/>
    </row>
    <row r="651" spans="8:8">
      <c r="H651" s="8"/>
    </row>
    <row r="652" spans="8:8">
      <c r="H652" s="8"/>
    </row>
    <row r="653" spans="8:8">
      <c r="H653" s="8"/>
    </row>
    <row r="654" spans="8:8">
      <c r="H654" s="8"/>
    </row>
    <row r="655" spans="8:8">
      <c r="H655" s="8"/>
    </row>
    <row r="656" spans="8:8">
      <c r="H656" s="8"/>
    </row>
    <row r="657" spans="8:8">
      <c r="H657" s="8"/>
    </row>
    <row r="658" spans="8:8">
      <c r="H658" s="8"/>
    </row>
    <row r="659" spans="8:8">
      <c r="H659" s="8"/>
    </row>
    <row r="660" spans="8:8">
      <c r="H660" s="8"/>
    </row>
    <row r="661" spans="8:8">
      <c r="H661" s="8"/>
    </row>
    <row r="662" spans="8:8">
      <c r="H662" s="8"/>
    </row>
    <row r="663" spans="8:8">
      <c r="H663" s="8"/>
    </row>
    <row r="664" spans="8:8">
      <c r="H664" s="8"/>
    </row>
    <row r="665" spans="8:8">
      <c r="H665" s="8"/>
    </row>
    <row r="666" spans="8:8">
      <c r="H666" s="8"/>
    </row>
    <row r="667" spans="8:8">
      <c r="H667" s="8"/>
    </row>
    <row r="668" spans="8:8">
      <c r="H668" s="8"/>
    </row>
    <row r="669" spans="8:8">
      <c r="H669" s="8"/>
    </row>
    <row r="670" spans="8:8">
      <c r="H670" s="8"/>
    </row>
    <row r="671" spans="8:8">
      <c r="H671" s="8"/>
    </row>
    <row r="672" spans="8:8">
      <c r="H672" s="8"/>
    </row>
    <row r="673" spans="8:8">
      <c r="H673" s="8"/>
    </row>
    <row r="674" spans="8:8">
      <c r="H674" s="8"/>
    </row>
    <row r="675" spans="8:8">
      <c r="H675" s="8"/>
    </row>
    <row r="676" spans="8:8">
      <c r="H676" s="8"/>
    </row>
    <row r="677" spans="8:8">
      <c r="H677" s="8"/>
    </row>
    <row r="678" spans="8:8">
      <c r="H678" s="8"/>
    </row>
    <row r="679" spans="8:8">
      <c r="H679" s="8"/>
    </row>
    <row r="680" spans="8:8">
      <c r="H680" s="8"/>
    </row>
    <row r="681" spans="8:8">
      <c r="H681" s="8"/>
    </row>
    <row r="682" spans="8:8">
      <c r="H682" s="8"/>
    </row>
    <row r="683" spans="8:8">
      <c r="H683" s="8"/>
    </row>
    <row r="684" spans="8:8">
      <c r="H684" s="8"/>
    </row>
    <row r="685" spans="8:8">
      <c r="H685" s="8"/>
    </row>
    <row r="686" spans="8:8">
      <c r="H686" s="8"/>
    </row>
    <row r="687" spans="8:8">
      <c r="H687" s="8"/>
    </row>
    <row r="688" spans="8:8">
      <c r="H688" s="8"/>
    </row>
    <row r="689" spans="8:8">
      <c r="H689" s="8"/>
    </row>
  </sheetData>
  <pageMargins left="0.75" right="0.75" top="1" bottom="1" header="0.5" footer="0.5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ER_Price_Monthlydata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2021-12-24T15:11:58Z</cp:lastPrinted>
  <dcterms:created xsi:type="dcterms:W3CDTF">2021-12-24T14:26:59Z</dcterms:created>
  <dcterms:modified xsi:type="dcterms:W3CDTF">2021-12-24T15:13:41Z</dcterms:modified>
</cp:coreProperties>
</file>